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جمع بندی تفاهم نامه ها مرداد1404\"/>
    </mc:Choice>
  </mc:AlternateContent>
  <xr:revisionPtr revIDLastSave="0" documentId="13_ncr:1_{DBE96DF3-A536-41BE-A394-16ED06C942A6}" xr6:coauthVersionLast="47" xr6:coauthVersionMax="47" xr10:uidLastSave="{00000000-0000-0000-0000-000000000000}"/>
  <bookViews>
    <workbookView xWindow="-120" yWindow="-120" windowWidth="24240" windowHeight="13140" xr2:uid="{53A8A923-FEB4-4ACD-98D8-81CC271BB68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8" i="2" l="1"/>
  <c r="AL8" i="2"/>
  <c r="AW8" i="2"/>
  <c r="AC8" i="2"/>
  <c r="U8" i="2"/>
  <c r="O8" i="2"/>
  <c r="M8" i="2"/>
  <c r="H8" i="2"/>
  <c r="D8" i="2"/>
  <c r="B8" i="2"/>
  <c r="BT40" i="1"/>
  <c r="BR40" i="1"/>
  <c r="BQ40" i="1"/>
  <c r="BO40" i="1"/>
  <c r="BN40" i="1"/>
  <c r="BG40" i="1"/>
  <c r="BC40" i="1"/>
  <c r="AS40" i="1"/>
  <c r="AR40" i="1"/>
  <c r="AQ40" i="1"/>
  <c r="AP40" i="1"/>
  <c r="AF40" i="1"/>
  <c r="AE40" i="1"/>
  <c r="Y40" i="1"/>
  <c r="X40" i="1"/>
  <c r="K6" i="1"/>
  <c r="K13" i="1"/>
  <c r="K26" i="1"/>
  <c r="J40" i="1"/>
  <c r="F40" i="1"/>
  <c r="D40" i="1"/>
  <c r="BY13" i="1" l="1"/>
  <c r="BX40" i="1" l="1"/>
  <c r="BW40" i="1"/>
  <c r="BV40" i="1"/>
  <c r="BU40" i="1"/>
  <c r="BS40" i="1"/>
  <c r="BP40" i="1"/>
  <c r="BM40" i="1"/>
  <c r="BL40" i="1"/>
  <c r="BK40" i="1"/>
  <c r="BJ40" i="1"/>
  <c r="BI40" i="1"/>
  <c r="BH40" i="1"/>
  <c r="BF40" i="1"/>
  <c r="BE40" i="1"/>
  <c r="BD40" i="1"/>
  <c r="BB40" i="1"/>
  <c r="BA40" i="1"/>
  <c r="AZ40" i="1"/>
  <c r="AY40" i="1"/>
  <c r="AX40" i="1"/>
  <c r="AW40" i="1"/>
  <c r="AV40" i="1"/>
  <c r="AU40" i="1"/>
  <c r="AT40" i="1"/>
  <c r="AO40" i="1"/>
  <c r="AN40" i="1"/>
  <c r="AM40" i="1"/>
  <c r="AL40" i="1"/>
  <c r="AK40" i="1"/>
  <c r="AJ40" i="1"/>
  <c r="AI40" i="1"/>
  <c r="AH40" i="1"/>
  <c r="AG40" i="1"/>
  <c r="AD40" i="1"/>
  <c r="AC40" i="1"/>
  <c r="AB40" i="1"/>
  <c r="AA40" i="1"/>
  <c r="Z40" i="1"/>
  <c r="W40" i="1"/>
  <c r="V40" i="1"/>
  <c r="U40" i="1"/>
  <c r="T40" i="1"/>
  <c r="S40" i="1"/>
  <c r="R40" i="1"/>
  <c r="Q40" i="1"/>
  <c r="P40" i="1"/>
  <c r="O40" i="1"/>
  <c r="M40" i="1"/>
  <c r="L40" i="1"/>
  <c r="I40" i="1"/>
  <c r="H40" i="1"/>
  <c r="G40" i="1"/>
  <c r="E40" i="1"/>
  <c r="C40" i="1"/>
  <c r="BY39" i="1"/>
  <c r="BY38" i="1"/>
  <c r="BY37" i="1"/>
  <c r="BY36" i="1"/>
  <c r="BY35" i="1"/>
  <c r="BY34" i="1"/>
  <c r="BY33" i="1"/>
  <c r="BY32" i="1"/>
  <c r="BY31" i="1"/>
  <c r="BY30" i="1"/>
  <c r="BY29" i="1"/>
  <c r="BY28" i="1"/>
  <c r="BY27" i="1"/>
  <c r="BY26" i="1"/>
  <c r="BY25" i="1"/>
  <c r="BY24" i="1"/>
  <c r="BY23" i="1"/>
  <c r="BY22" i="1"/>
  <c r="BY21" i="1"/>
  <c r="BY20" i="1"/>
  <c r="BY19" i="1"/>
  <c r="BY18" i="1"/>
  <c r="BY17" i="1"/>
  <c r="BY16" i="1"/>
  <c r="BY15" i="1"/>
  <c r="BY14" i="1"/>
  <c r="BY12" i="1"/>
  <c r="BY11" i="1"/>
  <c r="BY9" i="1"/>
  <c r="BY8" i="1"/>
  <c r="BY7" i="1"/>
  <c r="BY6" i="1"/>
  <c r="N40" i="1"/>
  <c r="BY10" i="1"/>
  <c r="K40" i="1" l="1"/>
  <c r="BY40" i="1" s="1"/>
</calcChain>
</file>

<file path=xl/sharedStrings.xml><?xml version="1.0" encoding="utf-8"?>
<sst xmlns="http://schemas.openxmlformats.org/spreadsheetml/2006/main" count="243" uniqueCount="124">
  <si>
    <t xml:space="preserve">         طرف تفاهم نامه
استان</t>
  </si>
  <si>
    <t>وزارت آموزش و پرورش</t>
  </si>
  <si>
    <t>وزارت کشور</t>
  </si>
  <si>
    <t>وزارت راه و شهرسازی</t>
  </si>
  <si>
    <t xml:space="preserve">مرکز مدیریت حوزه </t>
  </si>
  <si>
    <t>ستاد کل نیروهای مسلح</t>
  </si>
  <si>
    <t>جمعیت هلال احمر</t>
  </si>
  <si>
    <t>وزارت علوم، تحقیقات و فناوری</t>
  </si>
  <si>
    <t>وازرت بهداشت، درمان  و آموزش پزشکی</t>
  </si>
  <si>
    <t>قوه قضائیه</t>
  </si>
  <si>
    <t>وزارت صنعت، معدن و تجارت</t>
  </si>
  <si>
    <t>وزارت ورزش و جوانان</t>
  </si>
  <si>
    <t>سازمان محیط زیست</t>
  </si>
  <si>
    <t>وزارت جهاد کشاورزی</t>
  </si>
  <si>
    <t>وزارت نفت</t>
  </si>
  <si>
    <t>وزارت نیرو</t>
  </si>
  <si>
    <t>وزارت میراث فرهنگی، گردشگری و صنایع دستی</t>
  </si>
  <si>
    <t>وزارت فرهنگ و ارشاد اسلامی</t>
  </si>
  <si>
    <t>وزارت ارتباطات و فناوری</t>
  </si>
  <si>
    <t>صداو سیما</t>
  </si>
  <si>
    <t>اوقاف و امور خیریه</t>
  </si>
  <si>
    <t>بنیاد شهید و امور ایثارگران</t>
  </si>
  <si>
    <t>اداره کل تبلیغات اسلامی</t>
  </si>
  <si>
    <t>بهزیستی</t>
  </si>
  <si>
    <t>کمیته امداد امام خمینی</t>
  </si>
  <si>
    <t>وزارت تعاون</t>
  </si>
  <si>
    <t>آموزش فنی و حرفه ای</t>
  </si>
  <si>
    <t>سایر</t>
  </si>
  <si>
    <t>جمع</t>
  </si>
  <si>
    <t>سازمان دهیاری ها و شهرداری ها</t>
  </si>
  <si>
    <t>فرمانداری و بخشداری</t>
  </si>
  <si>
    <t>مدیریت بحران و پدافند غیرعامل</t>
  </si>
  <si>
    <t>مسکن و شهر سازی</t>
  </si>
  <si>
    <t>اداره راهداری و حمل و نقل جاده ای</t>
  </si>
  <si>
    <t>شهرک های صنعتی</t>
  </si>
  <si>
    <t>برادران</t>
  </si>
  <si>
    <t>خواهران</t>
  </si>
  <si>
    <t>سپاه پاسداران</t>
  </si>
  <si>
    <t>ارتش</t>
  </si>
  <si>
    <t>نیروی انتظامی</t>
  </si>
  <si>
    <t>وزارت دفاع</t>
  </si>
  <si>
    <t>سازمان بسیج مستضعفین</t>
  </si>
  <si>
    <t>سراسری</t>
  </si>
  <si>
    <t>پیام نور</t>
  </si>
  <si>
    <t>جهاد دانشگاهی</t>
  </si>
  <si>
    <t>آزاد</t>
  </si>
  <si>
    <t>انتقال خون</t>
  </si>
  <si>
    <t>معاونت حقوق بشر و امور بین الملل وزارت دادگستری</t>
  </si>
  <si>
    <t>ثبت احوال</t>
  </si>
  <si>
    <t>اداره کل زندان ها و اقدامات تامینی و تربیتی</t>
  </si>
  <si>
    <t>بنیاد تعاون زندانیان</t>
  </si>
  <si>
    <t>وزارت دادگستری</t>
  </si>
  <si>
    <t>موسسه جهاد استقلال</t>
  </si>
  <si>
    <t>امور عشایر</t>
  </si>
  <si>
    <t>بانک کشاورزی</t>
  </si>
  <si>
    <t>سازمان جهاد کشاورزی</t>
  </si>
  <si>
    <t>موسسه تحقیقات و آموزش کشاورزی و منابع طبیعی</t>
  </si>
  <si>
    <t>پتروشیمی</t>
  </si>
  <si>
    <t>گاز</t>
  </si>
  <si>
    <t>منابع آب</t>
  </si>
  <si>
    <t>برق</t>
  </si>
  <si>
    <t>آب و فاضلاب</t>
  </si>
  <si>
    <t>سازمان هواشناسی</t>
  </si>
  <si>
    <t>بیمه</t>
  </si>
  <si>
    <t>شورای سیاست گذاری ائمه جمعه</t>
  </si>
  <si>
    <t>گروه صنعتی گلرنگ</t>
  </si>
  <si>
    <t>خیرین مردمی</t>
  </si>
  <si>
    <t>سازمان های مردم نهاد</t>
  </si>
  <si>
    <t>ستاد</t>
  </si>
  <si>
    <t>آذربایجان شرقی</t>
  </si>
  <si>
    <t>آذربایجان غربی</t>
  </si>
  <si>
    <t>اصفهان</t>
  </si>
  <si>
    <t>ایلام</t>
  </si>
  <si>
    <t>اردبیل</t>
  </si>
  <si>
    <t>البرز</t>
  </si>
  <si>
    <t>بوشهر</t>
  </si>
  <si>
    <t>تهران</t>
  </si>
  <si>
    <t>جیرفت و کهنوج</t>
  </si>
  <si>
    <t>چهارمحال و بختیاری</t>
  </si>
  <si>
    <t>خراسان رضوی</t>
  </si>
  <si>
    <t>خراسان شمالی</t>
  </si>
  <si>
    <t>خراسان جنوبی</t>
  </si>
  <si>
    <t>خوزستان</t>
  </si>
  <si>
    <t>زنجان</t>
  </si>
  <si>
    <t>سمنان</t>
  </si>
  <si>
    <t>سیستان و بلوچستان</t>
  </si>
  <si>
    <t>فارس</t>
  </si>
  <si>
    <t>قزوین</t>
  </si>
  <si>
    <t>قم</t>
  </si>
  <si>
    <t>کهگیلویه و بویراحمد</t>
  </si>
  <si>
    <t>کردستان</t>
  </si>
  <si>
    <t>کرمانشاه</t>
  </si>
  <si>
    <t>کرمان</t>
  </si>
  <si>
    <t>گیلان</t>
  </si>
  <si>
    <t>گلستان</t>
  </si>
  <si>
    <t>لرستان</t>
  </si>
  <si>
    <t>مازندران-ساری</t>
  </si>
  <si>
    <t>مازندران-نوشهر</t>
  </si>
  <si>
    <t>مرکزی</t>
  </si>
  <si>
    <t>همدان</t>
  </si>
  <si>
    <t>هرمزگان</t>
  </si>
  <si>
    <t>یزد</t>
  </si>
  <si>
    <t>بخش خصوصی</t>
  </si>
  <si>
    <t>شبکه بهداشت</t>
  </si>
  <si>
    <t>سازمان نظام مهندسی کشاورزی و منابع طبیعی</t>
  </si>
  <si>
    <t>بنیاد مسکن</t>
  </si>
  <si>
    <t>آموزش و پرورش</t>
  </si>
  <si>
    <t>کانون پرورش فکری کودکان و نوجوانان</t>
  </si>
  <si>
    <t>اداره کل کتابخانه های عمومی</t>
  </si>
  <si>
    <t>اداره فرهنگ و ارشاد اسلامی</t>
  </si>
  <si>
    <t>ستاد اجرایی فرمان حضرت امام خمینی</t>
  </si>
  <si>
    <t>اداره کار رفاه و تامین اجتماعی</t>
  </si>
  <si>
    <t>سازمان امور مالیاتی</t>
  </si>
  <si>
    <t>علمی کاربردی</t>
  </si>
  <si>
    <t>دامپزشکی</t>
  </si>
  <si>
    <t>ثبت اسناد و املاک</t>
  </si>
  <si>
    <t>تعاون روستایی</t>
  </si>
  <si>
    <t>شیلات</t>
  </si>
  <si>
    <t>راه آهن</t>
  </si>
  <si>
    <t>دادستانی</t>
  </si>
  <si>
    <t>پارک علم و فناوری</t>
  </si>
  <si>
    <t>بانک مهر ایران</t>
  </si>
  <si>
    <t>سازمان نظام مهندسی</t>
  </si>
  <si>
    <t>وزارت ارشاد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</si>
</sst>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B Nazanin"/>
      <charset val="178"/>
    </font>
    <font>
      <b/>
      <sz val="14"/>
      <color theme="1"/>
      <name val="B Nazanin"/>
      <charset val="178"/>
    </font>
    <font>
      <sz val="13"/>
      <color theme="1"/>
      <name val="B Nazanin"/>
      <charset val="178"/>
    </font>
    <font>
      <sz val="11"/>
      <color rgb="FFFF0000"/>
      <name val="Calibri"/>
      <family val="2"/>
      <scheme val="minor"/>
    </font>
    <font>
      <sz val="11"/>
      <name val="B Nazanin"/>
      <charset val="178"/>
    </font>
    <font>
      <sz val="14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3" borderId="0" xfId="0" applyFill="1"/>
    <xf numFmtId="0" fontId="1" fillId="0" borderId="12" xfId="0" applyFont="1" applyBorder="1" applyAlignment="1">
      <alignment horizontal="center" vertical="center" wrapText="1"/>
    </xf>
    <xf numFmtId="0" fontId="4" fillId="3" borderId="0" xfId="0" applyFont="1" applyFill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511A8-AC3C-4856-A710-696304B3B2DD}">
  <dimension ref="B3:BY40"/>
  <sheetViews>
    <sheetView rightToLeft="1" tabSelected="1" topLeftCell="B1" workbookViewId="0">
      <pane xSplit="1" ySplit="5" topLeftCell="BH21" activePane="bottomRight" state="frozen"/>
      <selection activeCell="B1" sqref="B1"/>
      <selection pane="topRight" activeCell="C1" sqref="C1"/>
      <selection pane="bottomLeft" activeCell="B6" sqref="B6"/>
      <selection pane="bottomRight" activeCell="BQ28" sqref="BQ28"/>
    </sheetView>
  </sheetViews>
  <sheetFormatPr defaultRowHeight="15" x14ac:dyDescent="0.25"/>
  <cols>
    <col min="1" max="1" width="8" customWidth="1"/>
    <col min="2" max="2" width="19.85546875" customWidth="1"/>
    <col min="20" max="20" width="9.85546875" customWidth="1"/>
    <col min="26" max="26" width="13" customWidth="1"/>
  </cols>
  <sheetData>
    <row r="3" spans="2:77" ht="19.5" customHeight="1" x14ac:dyDescent="0.25">
      <c r="B3" s="37" t="s">
        <v>0</v>
      </c>
      <c r="C3" s="46" t="s">
        <v>1</v>
      </c>
      <c r="D3" s="48"/>
      <c r="E3" s="40" t="s">
        <v>2</v>
      </c>
      <c r="F3" s="41"/>
      <c r="G3" s="41"/>
      <c r="H3" s="42"/>
      <c r="I3" s="46" t="s">
        <v>3</v>
      </c>
      <c r="J3" s="47"/>
      <c r="K3" s="47"/>
      <c r="L3" s="47"/>
      <c r="M3" s="48"/>
      <c r="N3" s="46" t="s">
        <v>4</v>
      </c>
      <c r="O3" s="48"/>
      <c r="P3" s="40" t="s">
        <v>5</v>
      </c>
      <c r="Q3" s="41"/>
      <c r="R3" s="41"/>
      <c r="S3" s="41"/>
      <c r="T3" s="41"/>
      <c r="U3" s="48" t="s">
        <v>6</v>
      </c>
      <c r="V3" s="40" t="s">
        <v>7</v>
      </c>
      <c r="W3" s="41"/>
      <c r="X3" s="41"/>
      <c r="Y3" s="41"/>
      <c r="Z3" s="41"/>
      <c r="AA3" s="42"/>
      <c r="AB3" s="46" t="s">
        <v>8</v>
      </c>
      <c r="AC3" s="48"/>
      <c r="AD3" s="40" t="s">
        <v>9</v>
      </c>
      <c r="AE3" s="41"/>
      <c r="AF3" s="41"/>
      <c r="AG3" s="41"/>
      <c r="AH3" s="41"/>
      <c r="AI3" s="42"/>
      <c r="AJ3" s="34" t="s">
        <v>10</v>
      </c>
      <c r="AK3" s="34" t="s">
        <v>11</v>
      </c>
      <c r="AL3" s="34" t="s">
        <v>12</v>
      </c>
      <c r="AM3" s="46" t="s">
        <v>13</v>
      </c>
      <c r="AN3" s="47"/>
      <c r="AO3" s="47"/>
      <c r="AP3" s="47"/>
      <c r="AQ3" s="47"/>
      <c r="AR3" s="47"/>
      <c r="AS3" s="47"/>
      <c r="AT3" s="47"/>
      <c r="AU3" s="48"/>
      <c r="AV3" s="46" t="s">
        <v>14</v>
      </c>
      <c r="AW3" s="48"/>
      <c r="AX3" s="46" t="s">
        <v>15</v>
      </c>
      <c r="AY3" s="47"/>
      <c r="AZ3" s="47"/>
      <c r="BA3" s="48"/>
      <c r="BB3" s="34" t="s">
        <v>16</v>
      </c>
      <c r="BC3" s="47" t="s">
        <v>123</v>
      </c>
      <c r="BD3" s="48"/>
      <c r="BE3" s="34" t="s">
        <v>18</v>
      </c>
      <c r="BF3" s="34" t="s">
        <v>19</v>
      </c>
      <c r="BG3" s="34" t="s">
        <v>112</v>
      </c>
      <c r="BH3" s="34" t="s">
        <v>20</v>
      </c>
      <c r="BI3" s="34" t="s">
        <v>21</v>
      </c>
      <c r="BJ3" s="34" t="s">
        <v>22</v>
      </c>
      <c r="BK3" s="34" t="s">
        <v>23</v>
      </c>
      <c r="BL3" s="34" t="s">
        <v>24</v>
      </c>
      <c r="BM3" s="34" t="s">
        <v>25</v>
      </c>
      <c r="BN3" s="34" t="s">
        <v>121</v>
      </c>
      <c r="BO3" s="34" t="s">
        <v>105</v>
      </c>
      <c r="BP3" s="34" t="s">
        <v>26</v>
      </c>
      <c r="BQ3" s="34" t="s">
        <v>111</v>
      </c>
      <c r="BR3" s="34" t="s">
        <v>102</v>
      </c>
      <c r="BS3" s="40" t="s">
        <v>27</v>
      </c>
      <c r="BT3" s="41"/>
      <c r="BU3" s="41"/>
      <c r="BV3" s="41"/>
      <c r="BW3" s="41"/>
      <c r="BX3" s="42"/>
      <c r="BY3" s="54" t="s">
        <v>28</v>
      </c>
    </row>
    <row r="4" spans="2:77" ht="19.5" customHeight="1" x14ac:dyDescent="0.25">
      <c r="B4" s="38"/>
      <c r="C4" s="52"/>
      <c r="D4" s="53"/>
      <c r="E4" s="43"/>
      <c r="F4" s="44"/>
      <c r="G4" s="44"/>
      <c r="H4" s="45"/>
      <c r="I4" s="49"/>
      <c r="J4" s="50"/>
      <c r="K4" s="50"/>
      <c r="L4" s="50"/>
      <c r="M4" s="51"/>
      <c r="N4" s="49"/>
      <c r="O4" s="51"/>
      <c r="P4" s="43"/>
      <c r="Q4" s="44"/>
      <c r="R4" s="44"/>
      <c r="S4" s="44"/>
      <c r="T4" s="44"/>
      <c r="U4" s="53"/>
      <c r="V4" s="43"/>
      <c r="W4" s="44"/>
      <c r="X4" s="44"/>
      <c r="Y4" s="44"/>
      <c r="Z4" s="44"/>
      <c r="AA4" s="45"/>
      <c r="AB4" s="49"/>
      <c r="AC4" s="51"/>
      <c r="AD4" s="43"/>
      <c r="AE4" s="44"/>
      <c r="AF4" s="44"/>
      <c r="AG4" s="44"/>
      <c r="AH4" s="44"/>
      <c r="AI4" s="45"/>
      <c r="AJ4" s="35"/>
      <c r="AK4" s="35"/>
      <c r="AL4" s="35"/>
      <c r="AM4" s="49"/>
      <c r="AN4" s="50"/>
      <c r="AO4" s="50"/>
      <c r="AP4" s="50"/>
      <c r="AQ4" s="50"/>
      <c r="AR4" s="50"/>
      <c r="AS4" s="50"/>
      <c r="AT4" s="50"/>
      <c r="AU4" s="51"/>
      <c r="AV4" s="49"/>
      <c r="AW4" s="51"/>
      <c r="AX4" s="49"/>
      <c r="AY4" s="50"/>
      <c r="AZ4" s="50"/>
      <c r="BA4" s="51"/>
      <c r="BB4" s="35"/>
      <c r="BC4" s="50"/>
      <c r="BD4" s="51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43"/>
      <c r="BT4" s="44"/>
      <c r="BU4" s="44"/>
      <c r="BV4" s="44"/>
      <c r="BW4" s="44"/>
      <c r="BX4" s="45"/>
      <c r="BY4" s="55"/>
    </row>
    <row r="5" spans="2:77" ht="156" x14ac:dyDescent="0.25">
      <c r="B5" s="39"/>
      <c r="C5" s="12" t="s">
        <v>106</v>
      </c>
      <c r="D5" s="6" t="s">
        <v>107</v>
      </c>
      <c r="E5" s="1" t="s">
        <v>29</v>
      </c>
      <c r="F5" s="14" t="s">
        <v>48</v>
      </c>
      <c r="G5" s="1" t="s">
        <v>30</v>
      </c>
      <c r="H5" s="1" t="s">
        <v>31</v>
      </c>
      <c r="I5" s="1" t="s">
        <v>32</v>
      </c>
      <c r="J5" s="14" t="s">
        <v>118</v>
      </c>
      <c r="K5" s="17" t="s">
        <v>122</v>
      </c>
      <c r="L5" s="1" t="s">
        <v>33</v>
      </c>
      <c r="M5" s="1" t="s">
        <v>34</v>
      </c>
      <c r="N5" s="1" t="s">
        <v>35</v>
      </c>
      <c r="O5" s="1" t="s">
        <v>36</v>
      </c>
      <c r="P5" s="2" t="s">
        <v>37</v>
      </c>
      <c r="Q5" s="2" t="s">
        <v>38</v>
      </c>
      <c r="R5" s="2" t="s">
        <v>39</v>
      </c>
      <c r="S5" s="2" t="s">
        <v>40</v>
      </c>
      <c r="T5" s="3" t="s">
        <v>41</v>
      </c>
      <c r="U5" s="51"/>
      <c r="V5" s="5" t="s">
        <v>42</v>
      </c>
      <c r="W5" s="5" t="s">
        <v>43</v>
      </c>
      <c r="X5" s="6" t="s">
        <v>120</v>
      </c>
      <c r="Y5" s="5" t="s">
        <v>113</v>
      </c>
      <c r="Z5" s="5" t="s">
        <v>44</v>
      </c>
      <c r="AA5" s="5" t="s">
        <v>45</v>
      </c>
      <c r="AB5" s="1" t="s">
        <v>103</v>
      </c>
      <c r="AC5" s="1" t="s">
        <v>46</v>
      </c>
      <c r="AD5" s="4" t="s">
        <v>47</v>
      </c>
      <c r="AE5" s="15" t="s">
        <v>119</v>
      </c>
      <c r="AF5" s="13" t="s">
        <v>115</v>
      </c>
      <c r="AG5" s="4" t="s">
        <v>49</v>
      </c>
      <c r="AH5" s="4" t="s">
        <v>50</v>
      </c>
      <c r="AI5" s="4" t="s">
        <v>51</v>
      </c>
      <c r="AJ5" s="36"/>
      <c r="AK5" s="36"/>
      <c r="AL5" s="36"/>
      <c r="AM5" s="6" t="s">
        <v>52</v>
      </c>
      <c r="AN5" s="6" t="s">
        <v>53</v>
      </c>
      <c r="AO5" s="6" t="s">
        <v>54</v>
      </c>
      <c r="AP5" s="6" t="s">
        <v>117</v>
      </c>
      <c r="AQ5" s="6" t="s">
        <v>116</v>
      </c>
      <c r="AR5" s="6" t="s">
        <v>104</v>
      </c>
      <c r="AS5" s="6" t="s">
        <v>114</v>
      </c>
      <c r="AT5" s="6" t="s">
        <v>55</v>
      </c>
      <c r="AU5" s="6" t="s">
        <v>56</v>
      </c>
      <c r="AV5" s="6" t="s">
        <v>57</v>
      </c>
      <c r="AW5" s="6" t="s">
        <v>58</v>
      </c>
      <c r="AX5" s="6" t="s">
        <v>59</v>
      </c>
      <c r="AY5" s="6" t="s">
        <v>60</v>
      </c>
      <c r="AZ5" s="6" t="s">
        <v>61</v>
      </c>
      <c r="BA5" s="6" t="s">
        <v>62</v>
      </c>
      <c r="BB5" s="36"/>
      <c r="BC5" s="6" t="s">
        <v>108</v>
      </c>
      <c r="BD5" s="6" t="s">
        <v>109</v>
      </c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6" t="s">
        <v>63</v>
      </c>
      <c r="BT5" s="6" t="s">
        <v>110</v>
      </c>
      <c r="BU5" s="6" t="s">
        <v>64</v>
      </c>
      <c r="BV5" s="6" t="s">
        <v>65</v>
      </c>
      <c r="BW5" s="6" t="s">
        <v>66</v>
      </c>
      <c r="BX5" s="6" t="s">
        <v>67</v>
      </c>
      <c r="BY5" s="56"/>
    </row>
    <row r="6" spans="2:77" ht="20.25" x14ac:dyDescent="0.25">
      <c r="B6" s="23" t="s">
        <v>68</v>
      </c>
      <c r="C6" s="7">
        <v>1</v>
      </c>
      <c r="D6" s="7"/>
      <c r="E6" s="7">
        <v>1</v>
      </c>
      <c r="F6" s="7"/>
      <c r="G6" s="7"/>
      <c r="H6" s="7">
        <v>1</v>
      </c>
      <c r="I6" s="7">
        <v>1</v>
      </c>
      <c r="J6" s="7"/>
      <c r="K6" s="7">
        <f t="shared" ref="K6:K40" si="0">SUM(H6:J6)</f>
        <v>2</v>
      </c>
      <c r="L6" s="7">
        <v>1</v>
      </c>
      <c r="M6" s="7"/>
      <c r="N6" s="7">
        <v>1</v>
      </c>
      <c r="O6" s="7">
        <v>1</v>
      </c>
      <c r="P6" s="8">
        <v>1</v>
      </c>
      <c r="Q6" s="8">
        <v>1</v>
      </c>
      <c r="R6" s="8">
        <v>1</v>
      </c>
      <c r="S6" s="8">
        <v>2</v>
      </c>
      <c r="T6" s="9">
        <v>1</v>
      </c>
      <c r="U6" s="8">
        <v>1</v>
      </c>
      <c r="V6" s="7">
        <v>4</v>
      </c>
      <c r="W6" s="7"/>
      <c r="X6" s="7"/>
      <c r="Y6" s="7"/>
      <c r="Z6" s="7"/>
      <c r="AA6" s="7"/>
      <c r="AB6" s="8"/>
      <c r="AC6" s="8"/>
      <c r="AD6" s="9">
        <v>1</v>
      </c>
      <c r="AE6" s="9"/>
      <c r="AF6" s="9"/>
      <c r="AG6" s="9"/>
      <c r="AH6" s="9"/>
      <c r="AI6" s="8"/>
      <c r="AJ6" s="8"/>
      <c r="AK6" s="8"/>
      <c r="AL6" s="8"/>
      <c r="AM6" s="9">
        <v>1</v>
      </c>
      <c r="AN6" s="9"/>
      <c r="AO6" s="9"/>
      <c r="AP6" s="9"/>
      <c r="AQ6" s="9"/>
      <c r="AR6" s="9">
        <v>1</v>
      </c>
      <c r="AS6" s="9"/>
      <c r="AT6" s="9"/>
      <c r="AU6" s="9">
        <v>1</v>
      </c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>
        <v>1</v>
      </c>
      <c r="BW6" s="8"/>
      <c r="BX6" s="8"/>
      <c r="BY6" s="8">
        <f t="shared" ref="BY6:BY40" si="1">SUM(C6:BX6)</f>
        <v>25</v>
      </c>
    </row>
    <row r="7" spans="2:77" ht="20.25" x14ac:dyDescent="0.25">
      <c r="B7" s="24" t="s">
        <v>69</v>
      </c>
      <c r="C7" s="10">
        <v>3</v>
      </c>
      <c r="D7" s="10"/>
      <c r="E7" s="10">
        <v>58</v>
      </c>
      <c r="F7" s="10"/>
      <c r="G7" s="10">
        <v>6</v>
      </c>
      <c r="H7" s="10"/>
      <c r="I7" s="10"/>
      <c r="J7" s="10"/>
      <c r="K7" s="10"/>
      <c r="L7" s="10"/>
      <c r="M7" s="10"/>
      <c r="N7" s="10">
        <v>3</v>
      </c>
      <c r="O7" s="10"/>
      <c r="P7" s="11"/>
      <c r="Q7" s="11"/>
      <c r="R7" s="11"/>
      <c r="S7" s="11"/>
      <c r="T7" s="11">
        <v>2</v>
      </c>
      <c r="U7" s="10">
        <v>1</v>
      </c>
      <c r="V7" s="10">
        <v>1</v>
      </c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>
        <v>7</v>
      </c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>
        <v>1</v>
      </c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>
        <v>5</v>
      </c>
      <c r="BS7" s="10"/>
      <c r="BT7" s="10"/>
      <c r="BU7" s="10"/>
      <c r="BV7" s="10"/>
      <c r="BW7" s="10"/>
      <c r="BX7" s="10"/>
      <c r="BY7" s="10">
        <f t="shared" si="1"/>
        <v>87</v>
      </c>
    </row>
    <row r="8" spans="2:77" ht="20.25" x14ac:dyDescent="0.25">
      <c r="B8" s="23" t="s">
        <v>70</v>
      </c>
      <c r="C8" s="7">
        <v>5</v>
      </c>
      <c r="D8" s="7">
        <v>1</v>
      </c>
      <c r="E8" s="7">
        <v>14</v>
      </c>
      <c r="F8" s="7"/>
      <c r="G8" s="7">
        <v>2</v>
      </c>
      <c r="H8" s="7"/>
      <c r="I8" s="7"/>
      <c r="J8" s="7"/>
      <c r="K8" s="7"/>
      <c r="L8" s="7">
        <v>2</v>
      </c>
      <c r="M8" s="7">
        <v>2</v>
      </c>
      <c r="N8" s="7">
        <v>1</v>
      </c>
      <c r="O8" s="7">
        <v>1</v>
      </c>
      <c r="P8" s="8">
        <v>2</v>
      </c>
      <c r="Q8" s="8"/>
      <c r="R8" s="8">
        <v>1</v>
      </c>
      <c r="S8" s="8"/>
      <c r="T8" s="9">
        <v>1</v>
      </c>
      <c r="U8" s="8">
        <v>1</v>
      </c>
      <c r="V8" s="7">
        <v>1</v>
      </c>
      <c r="W8" s="7"/>
      <c r="X8" s="7"/>
      <c r="Y8" s="7"/>
      <c r="Z8" s="7"/>
      <c r="AA8" s="7"/>
      <c r="AB8" s="8">
        <v>2</v>
      </c>
      <c r="AC8" s="8"/>
      <c r="AD8" s="9"/>
      <c r="AE8" s="9"/>
      <c r="AF8" s="9"/>
      <c r="AG8" s="9"/>
      <c r="AH8" s="9"/>
      <c r="AI8" s="8"/>
      <c r="AJ8" s="8">
        <v>10</v>
      </c>
      <c r="AK8" s="8"/>
      <c r="AL8" s="8"/>
      <c r="AM8" s="9"/>
      <c r="AN8" s="9"/>
      <c r="AO8" s="9"/>
      <c r="AP8" s="9"/>
      <c r="AQ8" s="9"/>
      <c r="AR8" s="9">
        <v>1</v>
      </c>
      <c r="AS8" s="9"/>
      <c r="AT8" s="9"/>
      <c r="AU8" s="9">
        <v>1</v>
      </c>
      <c r="AV8" s="9"/>
      <c r="AW8" s="9"/>
      <c r="AX8" s="9">
        <v>1</v>
      </c>
      <c r="AY8" s="9"/>
      <c r="AZ8" s="9">
        <v>1</v>
      </c>
      <c r="BA8" s="9">
        <v>1</v>
      </c>
      <c r="BB8" s="9">
        <v>1</v>
      </c>
      <c r="BC8" s="9"/>
      <c r="BD8" s="9">
        <v>1</v>
      </c>
      <c r="BE8" s="9"/>
      <c r="BF8" s="9">
        <v>1</v>
      </c>
      <c r="BG8" s="9"/>
      <c r="BH8" s="9"/>
      <c r="BI8" s="9"/>
      <c r="BJ8" s="9"/>
      <c r="BK8" s="9"/>
      <c r="BL8" s="9"/>
      <c r="BM8" s="9"/>
      <c r="BN8" s="9"/>
      <c r="BO8" s="9">
        <v>1</v>
      </c>
      <c r="BP8" s="9">
        <v>1</v>
      </c>
      <c r="BQ8" s="9"/>
      <c r="BR8" s="9"/>
      <c r="BS8" s="9"/>
      <c r="BT8" s="9"/>
      <c r="BU8" s="9"/>
      <c r="BV8" s="9"/>
      <c r="BW8" s="8"/>
      <c r="BX8" s="8">
        <v>3</v>
      </c>
      <c r="BY8" s="8">
        <f t="shared" si="1"/>
        <v>59</v>
      </c>
    </row>
    <row r="9" spans="2:77" ht="20.25" x14ac:dyDescent="0.25">
      <c r="B9" s="24" t="s">
        <v>71</v>
      </c>
      <c r="C9" s="10">
        <v>2</v>
      </c>
      <c r="D9" s="10"/>
      <c r="E9" s="10">
        <v>5</v>
      </c>
      <c r="F9" s="10"/>
      <c r="G9" s="10"/>
      <c r="H9" s="10"/>
      <c r="I9" s="10">
        <v>1</v>
      </c>
      <c r="J9" s="10"/>
      <c r="K9" s="10"/>
      <c r="L9" s="10">
        <v>4</v>
      </c>
      <c r="M9" s="10">
        <v>2</v>
      </c>
      <c r="N9" s="10">
        <v>2</v>
      </c>
      <c r="O9" s="10"/>
      <c r="P9" s="11">
        <v>3</v>
      </c>
      <c r="Q9" s="11">
        <v>2</v>
      </c>
      <c r="R9" s="11">
        <v>1</v>
      </c>
      <c r="S9" s="11">
        <v>1</v>
      </c>
      <c r="T9" s="11"/>
      <c r="U9" s="10">
        <v>1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>
        <v>4</v>
      </c>
      <c r="AK9" s="10"/>
      <c r="AL9" s="10"/>
      <c r="AM9" s="10"/>
      <c r="AN9" s="10"/>
      <c r="AO9" s="10"/>
      <c r="AP9" s="10"/>
      <c r="AQ9" s="10"/>
      <c r="AR9" s="10"/>
      <c r="AS9" s="10"/>
      <c r="AT9" s="10">
        <v>4</v>
      </c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>
        <v>2</v>
      </c>
      <c r="BN9" s="10"/>
      <c r="BO9" s="10">
        <v>1</v>
      </c>
      <c r="BP9" s="10">
        <v>1</v>
      </c>
      <c r="BQ9" s="10"/>
      <c r="BR9" s="10">
        <v>1</v>
      </c>
      <c r="BS9" s="10"/>
      <c r="BT9" s="10"/>
      <c r="BU9" s="10">
        <v>1</v>
      </c>
      <c r="BV9" s="10"/>
      <c r="BW9" s="10"/>
      <c r="BX9" s="10"/>
      <c r="BY9" s="10">
        <f t="shared" si="1"/>
        <v>38</v>
      </c>
    </row>
    <row r="10" spans="2:77" s="16" customFormat="1" ht="20.25" x14ac:dyDescent="0.25">
      <c r="B10" s="23" t="s">
        <v>72</v>
      </c>
      <c r="C10" s="7">
        <v>3</v>
      </c>
      <c r="D10" s="7">
        <v>1</v>
      </c>
      <c r="E10" s="7">
        <v>12</v>
      </c>
      <c r="F10" s="7">
        <v>1</v>
      </c>
      <c r="G10" s="7">
        <v>1</v>
      </c>
      <c r="H10" s="7"/>
      <c r="I10" s="7"/>
      <c r="J10" s="7"/>
      <c r="K10" s="7"/>
      <c r="L10" s="7">
        <v>1</v>
      </c>
      <c r="M10" s="7">
        <v>1</v>
      </c>
      <c r="N10" s="7">
        <v>2</v>
      </c>
      <c r="O10" s="7"/>
      <c r="P10" s="8">
        <v>3</v>
      </c>
      <c r="Q10" s="8"/>
      <c r="R10" s="8">
        <v>1</v>
      </c>
      <c r="S10" s="8"/>
      <c r="T10" s="9"/>
      <c r="U10" s="8">
        <v>4</v>
      </c>
      <c r="V10" s="7"/>
      <c r="W10" s="7">
        <v>2</v>
      </c>
      <c r="X10" s="7"/>
      <c r="Y10" s="7">
        <v>1</v>
      </c>
      <c r="Z10" s="7">
        <v>1</v>
      </c>
      <c r="AA10" s="7">
        <v>1</v>
      </c>
      <c r="AB10" s="8">
        <v>1</v>
      </c>
      <c r="AC10" s="8"/>
      <c r="AD10" s="9"/>
      <c r="AE10" s="9"/>
      <c r="AF10" s="9">
        <v>1</v>
      </c>
      <c r="AG10" s="9">
        <v>1</v>
      </c>
      <c r="AH10" s="9"/>
      <c r="AI10" s="8">
        <v>1</v>
      </c>
      <c r="AJ10" s="8">
        <v>11</v>
      </c>
      <c r="AK10" s="8">
        <v>1</v>
      </c>
      <c r="AL10" s="8"/>
      <c r="AM10" s="9"/>
      <c r="AN10" s="9">
        <v>1</v>
      </c>
      <c r="AO10" s="9"/>
      <c r="AP10" s="9"/>
      <c r="AQ10" s="9">
        <v>1</v>
      </c>
      <c r="AR10" s="9"/>
      <c r="AS10" s="9">
        <v>1</v>
      </c>
      <c r="AT10" s="9"/>
      <c r="AU10" s="9">
        <v>1</v>
      </c>
      <c r="AV10" s="9"/>
      <c r="AW10" s="9">
        <v>2</v>
      </c>
      <c r="AX10" s="9"/>
      <c r="AY10" s="9">
        <v>2</v>
      </c>
      <c r="AZ10" s="9">
        <v>1</v>
      </c>
      <c r="BA10" s="9"/>
      <c r="BB10" s="9">
        <v>1</v>
      </c>
      <c r="BC10" s="9">
        <v>1</v>
      </c>
      <c r="BD10" s="9">
        <v>1</v>
      </c>
      <c r="BE10" s="9"/>
      <c r="BF10" s="9"/>
      <c r="BG10" s="9">
        <v>1</v>
      </c>
      <c r="BH10" s="9"/>
      <c r="BI10" s="9">
        <v>1</v>
      </c>
      <c r="BJ10" s="9">
        <v>2</v>
      </c>
      <c r="BK10" s="9"/>
      <c r="BL10" s="9"/>
      <c r="BM10" s="9"/>
      <c r="BN10" s="9"/>
      <c r="BO10" s="9"/>
      <c r="BP10" s="9">
        <v>1</v>
      </c>
      <c r="BQ10" s="9">
        <v>1</v>
      </c>
      <c r="BR10" s="9">
        <v>1</v>
      </c>
      <c r="BS10" s="9"/>
      <c r="BT10" s="9">
        <v>1</v>
      </c>
      <c r="BU10" s="9"/>
      <c r="BV10" s="9"/>
      <c r="BW10" s="8"/>
      <c r="BX10" s="8"/>
      <c r="BY10" s="8">
        <f t="shared" si="1"/>
        <v>71</v>
      </c>
    </row>
    <row r="11" spans="2:77" ht="20.25" x14ac:dyDescent="0.25">
      <c r="B11" s="24" t="s">
        <v>73</v>
      </c>
      <c r="C11" s="10">
        <v>1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>
        <v>1</v>
      </c>
      <c r="O11" s="10"/>
      <c r="P11" s="11">
        <v>1</v>
      </c>
      <c r="Q11" s="11"/>
      <c r="R11" s="11"/>
      <c r="S11" s="11"/>
      <c r="T11" s="11">
        <v>1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>
        <v>1</v>
      </c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>
        <f t="shared" si="1"/>
        <v>5</v>
      </c>
    </row>
    <row r="12" spans="2:77" ht="20.25" x14ac:dyDescent="0.25">
      <c r="B12" s="23" t="s">
        <v>74</v>
      </c>
      <c r="C12" s="7">
        <v>2</v>
      </c>
      <c r="D12" s="7"/>
      <c r="E12" s="7">
        <v>18</v>
      </c>
      <c r="F12" s="7"/>
      <c r="G12" s="7">
        <v>1</v>
      </c>
      <c r="H12" s="7"/>
      <c r="I12" s="7">
        <v>1</v>
      </c>
      <c r="J12" s="7"/>
      <c r="K12" s="7">
        <v>1</v>
      </c>
      <c r="L12" s="7">
        <v>2</v>
      </c>
      <c r="M12" s="7">
        <v>4</v>
      </c>
      <c r="N12" s="7"/>
      <c r="O12" s="7">
        <v>1</v>
      </c>
      <c r="P12" s="8"/>
      <c r="Q12" s="8"/>
      <c r="R12" s="8">
        <v>2</v>
      </c>
      <c r="S12" s="8">
        <v>1</v>
      </c>
      <c r="T12" s="9">
        <v>1</v>
      </c>
      <c r="U12" s="8">
        <v>3</v>
      </c>
      <c r="V12" s="7">
        <v>1</v>
      </c>
      <c r="W12" s="7"/>
      <c r="X12" s="7"/>
      <c r="Y12" s="7"/>
      <c r="Z12" s="7"/>
      <c r="AA12" s="7">
        <v>1</v>
      </c>
      <c r="AB12" s="8"/>
      <c r="AC12" s="8"/>
      <c r="AD12" s="9"/>
      <c r="AE12" s="9"/>
      <c r="AF12" s="9"/>
      <c r="AG12" s="9">
        <v>1</v>
      </c>
      <c r="AH12" s="9"/>
      <c r="AI12" s="8">
        <v>1</v>
      </c>
      <c r="AJ12" s="8">
        <v>3</v>
      </c>
      <c r="AK12" s="8">
        <v>1</v>
      </c>
      <c r="AL12" s="8"/>
      <c r="AM12" s="9"/>
      <c r="AN12" s="9"/>
      <c r="AO12" s="9"/>
      <c r="AP12" s="9"/>
      <c r="AQ12" s="9"/>
      <c r="AR12" s="9"/>
      <c r="AS12" s="9"/>
      <c r="AT12" s="9"/>
      <c r="AU12" s="9">
        <v>1</v>
      </c>
      <c r="AV12" s="9">
        <v>1</v>
      </c>
      <c r="AW12" s="9"/>
      <c r="AX12" s="9">
        <v>1</v>
      </c>
      <c r="AY12" s="9"/>
      <c r="AZ12" s="9"/>
      <c r="BA12" s="9"/>
      <c r="BB12" s="9">
        <v>1</v>
      </c>
      <c r="BC12" s="9"/>
      <c r="BD12" s="9"/>
      <c r="BE12" s="9"/>
      <c r="BF12" s="9">
        <v>1</v>
      </c>
      <c r="BG12" s="9"/>
      <c r="BH12" s="9">
        <v>1</v>
      </c>
      <c r="BI12" s="9"/>
      <c r="BJ12" s="9"/>
      <c r="BK12" s="9"/>
      <c r="BL12" s="9"/>
      <c r="BM12" s="9"/>
      <c r="BN12" s="9"/>
      <c r="BO12" s="9"/>
      <c r="BP12" s="9">
        <v>1</v>
      </c>
      <c r="BQ12" s="9"/>
      <c r="BR12" s="9">
        <v>88</v>
      </c>
      <c r="BS12" s="9"/>
      <c r="BT12" s="9"/>
      <c r="BU12" s="9"/>
      <c r="BV12" s="9"/>
      <c r="BW12" s="8">
        <v>1</v>
      </c>
      <c r="BX12" s="8">
        <v>1</v>
      </c>
      <c r="BY12" s="8">
        <f t="shared" si="1"/>
        <v>142</v>
      </c>
    </row>
    <row r="13" spans="2:77" s="16" customFormat="1" ht="20.25" x14ac:dyDescent="0.25">
      <c r="B13" s="24" t="s">
        <v>75</v>
      </c>
      <c r="C13" s="10">
        <v>2</v>
      </c>
      <c r="D13" s="10"/>
      <c r="E13" s="10">
        <v>45</v>
      </c>
      <c r="F13" s="10"/>
      <c r="G13" s="10"/>
      <c r="H13" s="10"/>
      <c r="I13" s="10">
        <v>1</v>
      </c>
      <c r="J13" s="10"/>
      <c r="K13" s="10">
        <f t="shared" si="0"/>
        <v>1</v>
      </c>
      <c r="L13" s="10">
        <v>5</v>
      </c>
      <c r="M13" s="10">
        <v>3</v>
      </c>
      <c r="N13" s="10"/>
      <c r="O13" s="10"/>
      <c r="P13" s="11">
        <v>1</v>
      </c>
      <c r="Q13" s="11">
        <v>1</v>
      </c>
      <c r="R13" s="11">
        <v>3</v>
      </c>
      <c r="S13" s="11"/>
      <c r="T13" s="11"/>
      <c r="U13" s="10">
        <v>1</v>
      </c>
      <c r="V13" s="10"/>
      <c r="W13" s="10"/>
      <c r="X13" s="10"/>
      <c r="Y13" s="10"/>
      <c r="Z13" s="10"/>
      <c r="AA13" s="10">
        <v>1</v>
      </c>
      <c r="AB13" s="10">
        <v>1</v>
      </c>
      <c r="AC13" s="10"/>
      <c r="AD13" s="10"/>
      <c r="AE13" s="10"/>
      <c r="AF13" s="10"/>
      <c r="AG13" s="10"/>
      <c r="AH13" s="10"/>
      <c r="AI13" s="10"/>
      <c r="AJ13" s="10">
        <v>13</v>
      </c>
      <c r="AK13" s="10">
        <v>1</v>
      </c>
      <c r="AL13" s="10">
        <v>2</v>
      </c>
      <c r="AM13" s="10"/>
      <c r="AN13" s="10"/>
      <c r="AO13" s="10">
        <v>2</v>
      </c>
      <c r="AP13" s="10">
        <v>3</v>
      </c>
      <c r="AQ13" s="10"/>
      <c r="AR13" s="10"/>
      <c r="AS13" s="10"/>
      <c r="AT13" s="10">
        <v>1</v>
      </c>
      <c r="AU13" s="10"/>
      <c r="AV13" s="10">
        <v>2</v>
      </c>
      <c r="AW13" s="10">
        <v>1</v>
      </c>
      <c r="AX13" s="10">
        <v>1</v>
      </c>
      <c r="AY13" s="10"/>
      <c r="AZ13" s="10"/>
      <c r="BA13" s="10"/>
      <c r="BB13" s="10"/>
      <c r="BC13" s="10"/>
      <c r="BD13" s="10"/>
      <c r="BE13" s="10"/>
      <c r="BF13" s="10"/>
      <c r="BG13" s="10"/>
      <c r="BH13" s="10">
        <v>1</v>
      </c>
      <c r="BI13" s="10"/>
      <c r="BJ13" s="10"/>
      <c r="BK13" s="10"/>
      <c r="BL13" s="10"/>
      <c r="BM13" s="10"/>
      <c r="BN13" s="10"/>
      <c r="BO13" s="10"/>
      <c r="BP13" s="10"/>
      <c r="BQ13" s="10"/>
      <c r="BR13" s="10">
        <v>36</v>
      </c>
      <c r="BS13" s="10"/>
      <c r="BT13" s="10"/>
      <c r="BU13" s="10"/>
      <c r="BV13" s="10"/>
      <c r="BW13" s="10"/>
      <c r="BX13" s="10">
        <v>6</v>
      </c>
      <c r="BY13" s="10">
        <f t="shared" si="1"/>
        <v>134</v>
      </c>
    </row>
    <row r="14" spans="2:77" s="16" customFormat="1" ht="20.25" x14ac:dyDescent="0.25">
      <c r="B14" s="23" t="s">
        <v>76</v>
      </c>
      <c r="C14" s="7">
        <v>11</v>
      </c>
      <c r="D14" s="7"/>
      <c r="E14" s="7">
        <v>173</v>
      </c>
      <c r="F14" s="7"/>
      <c r="G14" s="7"/>
      <c r="H14" s="7"/>
      <c r="I14" s="7"/>
      <c r="J14" s="7"/>
      <c r="K14" s="7"/>
      <c r="L14" s="7"/>
      <c r="M14" s="7"/>
      <c r="N14" s="7">
        <v>1</v>
      </c>
      <c r="O14" s="7"/>
      <c r="P14" s="8">
        <v>3</v>
      </c>
      <c r="Q14" s="8"/>
      <c r="R14" s="8">
        <v>4</v>
      </c>
      <c r="S14" s="8"/>
      <c r="T14" s="9"/>
      <c r="U14" s="8">
        <v>4</v>
      </c>
      <c r="V14" s="7">
        <v>1</v>
      </c>
      <c r="W14" s="7">
        <v>1</v>
      </c>
      <c r="X14" s="7"/>
      <c r="Y14" s="7"/>
      <c r="Z14" s="7"/>
      <c r="AA14" s="7"/>
      <c r="AB14" s="8"/>
      <c r="AC14" s="8"/>
      <c r="AD14" s="9"/>
      <c r="AE14" s="9"/>
      <c r="AF14" s="9"/>
      <c r="AG14" s="9"/>
      <c r="AH14" s="9"/>
      <c r="AI14" s="8"/>
      <c r="AJ14" s="8"/>
      <c r="AK14" s="8"/>
      <c r="AL14" s="8">
        <v>2</v>
      </c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8"/>
      <c r="BX14" s="8">
        <v>4</v>
      </c>
      <c r="BY14" s="8">
        <f t="shared" si="1"/>
        <v>204</v>
      </c>
    </row>
    <row r="15" spans="2:77" ht="20.25" x14ac:dyDescent="0.25">
      <c r="B15" s="24" t="s">
        <v>77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1"/>
      <c r="Q15" s="11"/>
      <c r="R15" s="11"/>
      <c r="S15" s="11"/>
      <c r="T15" s="11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>
        <f t="shared" si="1"/>
        <v>0</v>
      </c>
    </row>
    <row r="16" spans="2:77" ht="20.25" x14ac:dyDescent="0.25">
      <c r="B16" s="23" t="s">
        <v>78</v>
      </c>
      <c r="C16" s="7">
        <v>2</v>
      </c>
      <c r="D16" s="7"/>
      <c r="E16" s="7">
        <v>6</v>
      </c>
      <c r="F16" s="7"/>
      <c r="G16" s="7"/>
      <c r="H16" s="7"/>
      <c r="I16" s="7"/>
      <c r="J16" s="7"/>
      <c r="K16" s="7"/>
      <c r="L16" s="7">
        <v>1</v>
      </c>
      <c r="M16" s="7"/>
      <c r="N16" s="7"/>
      <c r="O16" s="7"/>
      <c r="P16" s="8"/>
      <c r="Q16" s="8"/>
      <c r="R16" s="8">
        <v>1</v>
      </c>
      <c r="S16" s="8"/>
      <c r="T16" s="9">
        <v>2</v>
      </c>
      <c r="U16" s="8">
        <v>2</v>
      </c>
      <c r="V16" s="7"/>
      <c r="W16" s="7"/>
      <c r="X16" s="7"/>
      <c r="Y16" s="7"/>
      <c r="Z16" s="7"/>
      <c r="AA16" s="7">
        <v>1</v>
      </c>
      <c r="AB16" s="8"/>
      <c r="AC16" s="8"/>
      <c r="AD16" s="9"/>
      <c r="AE16" s="9"/>
      <c r="AF16" s="9"/>
      <c r="AG16" s="9"/>
      <c r="AH16" s="9"/>
      <c r="AI16" s="8"/>
      <c r="AJ16" s="8">
        <v>1</v>
      </c>
      <c r="AK16" s="8"/>
      <c r="AL16" s="8"/>
      <c r="AM16" s="9"/>
      <c r="AN16" s="9">
        <v>1</v>
      </c>
      <c r="AO16" s="9"/>
      <c r="AP16" s="9"/>
      <c r="AQ16" s="9"/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8"/>
      <c r="BX16" s="8"/>
      <c r="BY16" s="8">
        <f t="shared" si="1"/>
        <v>19</v>
      </c>
    </row>
    <row r="17" spans="2:77" ht="20.25" x14ac:dyDescent="0.25">
      <c r="B17" s="24" t="s">
        <v>79</v>
      </c>
      <c r="C17" s="10">
        <v>7</v>
      </c>
      <c r="D17" s="10">
        <v>17</v>
      </c>
      <c r="E17" s="10">
        <v>14</v>
      </c>
      <c r="F17" s="10"/>
      <c r="G17" s="10">
        <v>3</v>
      </c>
      <c r="H17" s="10"/>
      <c r="I17" s="10"/>
      <c r="J17" s="10"/>
      <c r="K17" s="10"/>
      <c r="L17" s="10">
        <v>4</v>
      </c>
      <c r="M17" s="10">
        <v>1</v>
      </c>
      <c r="N17" s="10"/>
      <c r="O17" s="10"/>
      <c r="P17" s="11">
        <v>8</v>
      </c>
      <c r="Q17" s="11">
        <v>1</v>
      </c>
      <c r="R17" s="11">
        <v>14</v>
      </c>
      <c r="S17" s="11"/>
      <c r="T17" s="11"/>
      <c r="U17" s="10">
        <v>2</v>
      </c>
      <c r="V17" s="10">
        <v>1</v>
      </c>
      <c r="W17" s="10"/>
      <c r="X17" s="10"/>
      <c r="Y17" s="10"/>
      <c r="Z17" s="10"/>
      <c r="AA17" s="10">
        <v>1</v>
      </c>
      <c r="AB17" s="10"/>
      <c r="AC17" s="10"/>
      <c r="AD17" s="10"/>
      <c r="AE17" s="10">
        <v>1</v>
      </c>
      <c r="AF17" s="10"/>
      <c r="AG17" s="10"/>
      <c r="AH17" s="10"/>
      <c r="AI17" s="10"/>
      <c r="AJ17" s="10">
        <v>5</v>
      </c>
      <c r="AK17" s="10">
        <v>1</v>
      </c>
      <c r="AL17" s="10">
        <v>5</v>
      </c>
      <c r="AM17" s="10"/>
      <c r="AN17" s="10"/>
      <c r="AO17" s="10"/>
      <c r="AP17" s="10"/>
      <c r="AQ17" s="10"/>
      <c r="AR17" s="10"/>
      <c r="AS17" s="10"/>
      <c r="AT17" s="10">
        <v>2</v>
      </c>
      <c r="AU17" s="10">
        <v>2</v>
      </c>
      <c r="AV17" s="10">
        <v>1</v>
      </c>
      <c r="AW17" s="10"/>
      <c r="AX17" s="10">
        <v>1</v>
      </c>
      <c r="AY17" s="10"/>
      <c r="AZ17" s="10"/>
      <c r="BA17" s="10"/>
      <c r="BB17" s="10">
        <v>2</v>
      </c>
      <c r="BC17" s="10"/>
      <c r="BD17" s="10"/>
      <c r="BE17" s="10"/>
      <c r="BF17" s="10"/>
      <c r="BG17" s="10"/>
      <c r="BH17" s="10">
        <v>1</v>
      </c>
      <c r="BI17" s="10"/>
      <c r="BJ17" s="10">
        <v>3</v>
      </c>
      <c r="BK17" s="10"/>
      <c r="BL17" s="10"/>
      <c r="BM17" s="10"/>
      <c r="BN17" s="10"/>
      <c r="BO17" s="10"/>
      <c r="BP17" s="10"/>
      <c r="BQ17" s="10"/>
      <c r="BR17" s="10">
        <v>17</v>
      </c>
      <c r="BS17" s="10"/>
      <c r="BT17" s="10"/>
      <c r="BU17" s="10"/>
      <c r="BV17" s="10"/>
      <c r="BW17" s="10">
        <v>1</v>
      </c>
      <c r="BX17" s="10">
        <v>1</v>
      </c>
      <c r="BY17" s="10">
        <f t="shared" si="1"/>
        <v>116</v>
      </c>
    </row>
    <row r="18" spans="2:77" ht="20.25" x14ac:dyDescent="0.25">
      <c r="B18" s="23" t="s">
        <v>80</v>
      </c>
      <c r="C18" s="7">
        <v>3</v>
      </c>
      <c r="D18" s="7"/>
      <c r="E18" s="7">
        <v>2</v>
      </c>
      <c r="F18" s="7"/>
      <c r="G18" s="7"/>
      <c r="H18" s="7"/>
      <c r="I18" s="7"/>
      <c r="J18" s="7"/>
      <c r="K18" s="7"/>
      <c r="L18" s="7">
        <v>1</v>
      </c>
      <c r="M18" s="7">
        <v>1</v>
      </c>
      <c r="N18" s="7">
        <v>1</v>
      </c>
      <c r="O18" s="7"/>
      <c r="P18" s="8">
        <v>1</v>
      </c>
      <c r="Q18" s="8"/>
      <c r="R18" s="8"/>
      <c r="S18" s="8"/>
      <c r="T18" s="9"/>
      <c r="U18" s="8">
        <v>2</v>
      </c>
      <c r="V18" s="7">
        <v>2</v>
      </c>
      <c r="W18" s="7"/>
      <c r="X18" s="7"/>
      <c r="Y18" s="7"/>
      <c r="Z18" s="7">
        <v>1</v>
      </c>
      <c r="AA18" s="7">
        <v>1</v>
      </c>
      <c r="AB18" s="8">
        <v>1</v>
      </c>
      <c r="AC18" s="8"/>
      <c r="AD18" s="9"/>
      <c r="AE18" s="9"/>
      <c r="AF18" s="9"/>
      <c r="AG18" s="9"/>
      <c r="AH18" s="9"/>
      <c r="AI18" s="8"/>
      <c r="AJ18" s="8">
        <v>3</v>
      </c>
      <c r="AK18" s="8"/>
      <c r="AL18" s="8"/>
      <c r="AM18" s="9"/>
      <c r="AN18" s="9"/>
      <c r="AO18" s="9"/>
      <c r="AP18" s="9"/>
      <c r="AQ18" s="9"/>
      <c r="AR18" s="9"/>
      <c r="AS18" s="9">
        <v>1</v>
      </c>
      <c r="AT18" s="9"/>
      <c r="AU18" s="9"/>
      <c r="AV18" s="9"/>
      <c r="AW18" s="9"/>
      <c r="AX18" s="9"/>
      <c r="AY18" s="9"/>
      <c r="AZ18" s="9"/>
      <c r="BA18" s="9"/>
      <c r="BB18" s="9">
        <v>1</v>
      </c>
      <c r="BC18" s="9"/>
      <c r="BD18" s="9">
        <v>1</v>
      </c>
      <c r="BE18" s="9"/>
      <c r="BF18" s="9"/>
      <c r="BG18" s="9"/>
      <c r="BH18" s="9">
        <v>1</v>
      </c>
      <c r="BI18" s="9"/>
      <c r="BJ18" s="9"/>
      <c r="BK18" s="9"/>
      <c r="BL18" s="9"/>
      <c r="BM18" s="9"/>
      <c r="BN18" s="9"/>
      <c r="BO18" s="9">
        <v>1</v>
      </c>
      <c r="BP18" s="9">
        <v>1</v>
      </c>
      <c r="BQ18" s="9"/>
      <c r="BR18" s="9">
        <v>1</v>
      </c>
      <c r="BS18" s="9"/>
      <c r="BT18" s="9"/>
      <c r="BU18" s="9">
        <v>1</v>
      </c>
      <c r="BV18" s="9"/>
      <c r="BW18" s="8"/>
      <c r="BX18" s="8">
        <v>3</v>
      </c>
      <c r="BY18" s="8">
        <f t="shared" si="1"/>
        <v>30</v>
      </c>
    </row>
    <row r="19" spans="2:77" ht="20.25" x14ac:dyDescent="0.25">
      <c r="B19" s="24" t="s">
        <v>81</v>
      </c>
      <c r="C19" s="10">
        <v>1</v>
      </c>
      <c r="D19" s="10"/>
      <c r="E19" s="10">
        <v>1</v>
      </c>
      <c r="F19" s="10"/>
      <c r="G19" s="10">
        <v>2</v>
      </c>
      <c r="H19" s="10"/>
      <c r="I19" s="10"/>
      <c r="J19" s="10"/>
      <c r="K19" s="10"/>
      <c r="L19" s="10"/>
      <c r="M19" s="10"/>
      <c r="N19" s="10"/>
      <c r="O19" s="10"/>
      <c r="P19" s="11">
        <v>1</v>
      </c>
      <c r="Q19" s="11">
        <v>2</v>
      </c>
      <c r="R19" s="11">
        <v>1</v>
      </c>
      <c r="S19" s="11"/>
      <c r="T19" s="11"/>
      <c r="U19" s="10">
        <v>1</v>
      </c>
      <c r="V19" s="10">
        <v>1</v>
      </c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>
        <v>2</v>
      </c>
      <c r="AK19" s="10">
        <v>1</v>
      </c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>
        <v>1</v>
      </c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>
        <v>5</v>
      </c>
      <c r="BX19" s="10"/>
      <c r="BY19" s="10">
        <f t="shared" si="1"/>
        <v>19</v>
      </c>
    </row>
    <row r="20" spans="2:77" s="16" customFormat="1" ht="20.25" x14ac:dyDescent="0.25">
      <c r="B20" s="23" t="s">
        <v>82</v>
      </c>
      <c r="C20" s="7">
        <v>8</v>
      </c>
      <c r="D20" s="7"/>
      <c r="E20" s="7">
        <v>5</v>
      </c>
      <c r="F20" s="7"/>
      <c r="G20" s="7">
        <v>2</v>
      </c>
      <c r="H20" s="7"/>
      <c r="I20" s="7"/>
      <c r="J20" s="7"/>
      <c r="K20" s="7"/>
      <c r="L20" s="7">
        <v>1</v>
      </c>
      <c r="M20" s="7">
        <v>1</v>
      </c>
      <c r="N20" s="7"/>
      <c r="O20" s="7">
        <v>1</v>
      </c>
      <c r="P20" s="8">
        <v>1</v>
      </c>
      <c r="Q20" s="8"/>
      <c r="R20" s="8"/>
      <c r="S20" s="8"/>
      <c r="T20" s="9"/>
      <c r="U20" s="8"/>
      <c r="V20" s="7"/>
      <c r="W20" s="7"/>
      <c r="X20" s="7"/>
      <c r="Y20" s="7"/>
      <c r="Z20" s="7">
        <v>1</v>
      </c>
      <c r="AA20" s="7">
        <v>2</v>
      </c>
      <c r="AB20" s="8"/>
      <c r="AC20" s="8"/>
      <c r="AD20" s="9"/>
      <c r="AE20" s="9"/>
      <c r="AF20" s="9"/>
      <c r="AG20" s="9"/>
      <c r="AH20" s="9"/>
      <c r="AI20" s="8"/>
      <c r="AJ20" s="8">
        <v>6</v>
      </c>
      <c r="AK20" s="8"/>
      <c r="AL20" s="8">
        <v>1</v>
      </c>
      <c r="AM20" s="9"/>
      <c r="AN20" s="9"/>
      <c r="AO20" s="9"/>
      <c r="AP20" s="9"/>
      <c r="AQ20" s="9"/>
      <c r="AR20" s="9">
        <v>1</v>
      </c>
      <c r="AS20" s="9"/>
      <c r="AT20" s="9"/>
      <c r="AU20" s="9"/>
      <c r="AV20" s="9">
        <v>2</v>
      </c>
      <c r="AW20" s="9"/>
      <c r="AX20" s="9">
        <v>1</v>
      </c>
      <c r="AY20" s="9"/>
      <c r="AZ20" s="9"/>
      <c r="BA20" s="9"/>
      <c r="BB20" s="9"/>
      <c r="BC20" s="9"/>
      <c r="BD20" s="9"/>
      <c r="BE20" s="9"/>
      <c r="BF20" s="9">
        <v>1</v>
      </c>
      <c r="BG20" s="9"/>
      <c r="BH20" s="9"/>
      <c r="BI20" s="9">
        <v>2</v>
      </c>
      <c r="BJ20" s="9"/>
      <c r="BK20" s="9"/>
      <c r="BL20" s="9"/>
      <c r="BM20" s="9"/>
      <c r="BN20" s="9"/>
      <c r="BO20" s="9"/>
      <c r="BP20" s="9"/>
      <c r="BQ20" s="9"/>
      <c r="BR20" s="9">
        <v>12</v>
      </c>
      <c r="BS20" s="9"/>
      <c r="BT20" s="9"/>
      <c r="BU20" s="9"/>
      <c r="BV20" s="9"/>
      <c r="BW20" s="8"/>
      <c r="BX20" s="8">
        <v>1</v>
      </c>
      <c r="BY20" s="8">
        <f t="shared" si="1"/>
        <v>49</v>
      </c>
    </row>
    <row r="21" spans="2:77" s="16" customFormat="1" ht="20.25" x14ac:dyDescent="0.25">
      <c r="B21" s="24" t="s">
        <v>83</v>
      </c>
      <c r="C21" s="10">
        <v>2</v>
      </c>
      <c r="D21" s="10">
        <v>2</v>
      </c>
      <c r="E21" s="10">
        <v>31</v>
      </c>
      <c r="F21" s="10"/>
      <c r="G21" s="10">
        <v>2</v>
      </c>
      <c r="H21" s="10"/>
      <c r="I21" s="10"/>
      <c r="J21" s="10">
        <v>1</v>
      </c>
      <c r="K21" s="10">
        <v>1</v>
      </c>
      <c r="L21" s="10">
        <v>1</v>
      </c>
      <c r="M21" s="10">
        <v>2</v>
      </c>
      <c r="N21" s="10">
        <v>2</v>
      </c>
      <c r="O21" s="10">
        <v>1</v>
      </c>
      <c r="P21" s="11">
        <v>2</v>
      </c>
      <c r="Q21" s="11"/>
      <c r="R21" s="11">
        <v>2</v>
      </c>
      <c r="S21" s="11">
        <v>1</v>
      </c>
      <c r="T21" s="11"/>
      <c r="U21" s="10">
        <v>2</v>
      </c>
      <c r="V21" s="10">
        <v>3</v>
      </c>
      <c r="W21" s="10"/>
      <c r="X21" s="10"/>
      <c r="Y21" s="10"/>
      <c r="Z21" s="10"/>
      <c r="AA21" s="10"/>
      <c r="AB21" s="10">
        <v>1</v>
      </c>
      <c r="AC21" s="10"/>
      <c r="AD21" s="10">
        <v>1</v>
      </c>
      <c r="AE21" s="10"/>
      <c r="AF21" s="10"/>
      <c r="AG21" s="10">
        <v>1</v>
      </c>
      <c r="AH21" s="10"/>
      <c r="AI21" s="10"/>
      <c r="AJ21" s="10">
        <v>31</v>
      </c>
      <c r="AK21" s="10">
        <v>1</v>
      </c>
      <c r="AL21" s="10">
        <v>1</v>
      </c>
      <c r="AM21" s="10"/>
      <c r="AN21" s="10"/>
      <c r="AO21" s="10"/>
      <c r="AP21" s="10"/>
      <c r="AQ21" s="10"/>
      <c r="AR21" s="10">
        <v>1</v>
      </c>
      <c r="AS21" s="10"/>
      <c r="AT21" s="10">
        <v>4</v>
      </c>
      <c r="AU21" s="10"/>
      <c r="AV21" s="10"/>
      <c r="AW21" s="10"/>
      <c r="AX21" s="10"/>
      <c r="AY21" s="10">
        <v>2</v>
      </c>
      <c r="AZ21" s="10">
        <v>1</v>
      </c>
      <c r="BA21" s="10"/>
      <c r="BB21" s="10">
        <v>1</v>
      </c>
      <c r="BC21" s="10"/>
      <c r="BD21" s="10">
        <v>1</v>
      </c>
      <c r="BE21" s="10"/>
      <c r="BF21" s="10">
        <v>1</v>
      </c>
      <c r="BG21" s="10"/>
      <c r="BH21" s="10"/>
      <c r="BI21" s="10">
        <v>1</v>
      </c>
      <c r="BJ21" s="10">
        <v>1</v>
      </c>
      <c r="BK21" s="10"/>
      <c r="BL21" s="10"/>
      <c r="BM21" s="10"/>
      <c r="BN21" s="10"/>
      <c r="BO21" s="10"/>
      <c r="BP21" s="10"/>
      <c r="BQ21" s="10"/>
      <c r="BR21" s="10">
        <v>54</v>
      </c>
      <c r="BS21" s="10"/>
      <c r="BT21" s="10"/>
      <c r="BU21" s="10"/>
      <c r="BV21" s="10"/>
      <c r="BW21" s="10">
        <v>6</v>
      </c>
      <c r="BX21" s="10">
        <v>5</v>
      </c>
      <c r="BY21" s="10">
        <f t="shared" si="1"/>
        <v>169</v>
      </c>
    </row>
    <row r="22" spans="2:77" ht="20.25" x14ac:dyDescent="0.25">
      <c r="B22" s="23" t="s">
        <v>84</v>
      </c>
      <c r="C22" s="7">
        <v>1</v>
      </c>
      <c r="D22" s="7"/>
      <c r="E22" s="7">
        <v>1</v>
      </c>
      <c r="F22" s="7"/>
      <c r="G22" s="7"/>
      <c r="H22" s="7"/>
      <c r="I22" s="7"/>
      <c r="J22" s="7"/>
      <c r="K22" s="7"/>
      <c r="L22" s="7">
        <v>1</v>
      </c>
      <c r="M22" s="7">
        <v>2</v>
      </c>
      <c r="N22" s="7">
        <v>1</v>
      </c>
      <c r="O22" s="7">
        <v>2</v>
      </c>
      <c r="P22" s="8">
        <v>1</v>
      </c>
      <c r="Q22" s="8"/>
      <c r="R22" s="8"/>
      <c r="S22" s="8"/>
      <c r="T22" s="9">
        <v>1</v>
      </c>
      <c r="U22" s="8"/>
      <c r="V22" s="7"/>
      <c r="W22" s="7"/>
      <c r="X22" s="7"/>
      <c r="Y22" s="7"/>
      <c r="Z22" s="7"/>
      <c r="AA22" s="7"/>
      <c r="AB22" s="8"/>
      <c r="AC22" s="8"/>
      <c r="AD22" s="9"/>
      <c r="AE22" s="9"/>
      <c r="AF22" s="9"/>
      <c r="AG22" s="9"/>
      <c r="AH22" s="9"/>
      <c r="AI22" s="8"/>
      <c r="AJ22" s="8">
        <v>6</v>
      </c>
      <c r="AK22" s="8">
        <v>1</v>
      </c>
      <c r="AL22" s="8"/>
      <c r="AM22" s="9"/>
      <c r="AN22" s="9"/>
      <c r="AO22" s="9"/>
      <c r="AP22" s="9"/>
      <c r="AQ22" s="9"/>
      <c r="AR22" s="9"/>
      <c r="AS22" s="9"/>
      <c r="AT22" s="9"/>
      <c r="AU22" s="9">
        <v>1</v>
      </c>
      <c r="AV22" s="9"/>
      <c r="AW22" s="9">
        <v>1</v>
      </c>
      <c r="AX22" s="9"/>
      <c r="AY22" s="9"/>
      <c r="AZ22" s="9"/>
      <c r="BA22" s="9"/>
      <c r="BB22" s="9">
        <v>1</v>
      </c>
      <c r="BC22" s="9"/>
      <c r="BD22" s="9"/>
      <c r="BE22" s="9"/>
      <c r="BF22" s="9"/>
      <c r="BG22" s="9"/>
      <c r="BH22" s="9"/>
      <c r="BI22" s="9"/>
      <c r="BJ22" s="9">
        <v>1</v>
      </c>
      <c r="BK22" s="9"/>
      <c r="BL22" s="9"/>
      <c r="BM22" s="9"/>
      <c r="BN22" s="9"/>
      <c r="BO22" s="9"/>
      <c r="BP22" s="9"/>
      <c r="BQ22" s="9">
        <v>1</v>
      </c>
      <c r="BR22" s="9">
        <v>1</v>
      </c>
      <c r="BS22" s="9"/>
      <c r="BT22" s="9"/>
      <c r="BU22" s="9"/>
      <c r="BV22" s="9"/>
      <c r="BW22" s="8"/>
      <c r="BX22" s="8">
        <v>2</v>
      </c>
      <c r="BY22" s="8">
        <f t="shared" si="1"/>
        <v>25</v>
      </c>
    </row>
    <row r="23" spans="2:77" ht="20.25" x14ac:dyDescent="0.25">
      <c r="B23" s="24" t="s">
        <v>85</v>
      </c>
      <c r="C23" s="10">
        <v>14</v>
      </c>
      <c r="D23" s="10"/>
      <c r="E23" s="10">
        <v>54</v>
      </c>
      <c r="F23" s="10"/>
      <c r="G23" s="10">
        <v>11</v>
      </c>
      <c r="H23" s="10"/>
      <c r="I23" s="10"/>
      <c r="J23" s="10"/>
      <c r="K23" s="10"/>
      <c r="L23" s="10">
        <v>1</v>
      </c>
      <c r="M23" s="10"/>
      <c r="N23" s="10">
        <v>1</v>
      </c>
      <c r="O23" s="10"/>
      <c r="P23" s="11">
        <v>1</v>
      </c>
      <c r="Q23" s="11">
        <v>4</v>
      </c>
      <c r="R23" s="11">
        <v>1</v>
      </c>
      <c r="S23" s="11"/>
      <c r="T23" s="11"/>
      <c r="U23" s="10">
        <v>3</v>
      </c>
      <c r="V23" s="10">
        <v>1</v>
      </c>
      <c r="W23" s="10"/>
      <c r="X23" s="10"/>
      <c r="Y23" s="10"/>
      <c r="Z23" s="10"/>
      <c r="AA23" s="10">
        <v>1</v>
      </c>
      <c r="AB23" s="10"/>
      <c r="AC23" s="10"/>
      <c r="AD23" s="10"/>
      <c r="AE23" s="10"/>
      <c r="AF23" s="10"/>
      <c r="AG23" s="10"/>
      <c r="AH23" s="10"/>
      <c r="AI23" s="10"/>
      <c r="AJ23" s="10">
        <v>5</v>
      </c>
      <c r="AK23" s="10">
        <v>1</v>
      </c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>
        <v>1</v>
      </c>
      <c r="BN23" s="10"/>
      <c r="BO23" s="10"/>
      <c r="BP23" s="10"/>
      <c r="BQ23" s="10"/>
      <c r="BR23" s="10"/>
      <c r="BS23" s="10"/>
      <c r="BT23" s="10"/>
      <c r="BU23" s="10"/>
      <c r="BV23" s="10"/>
      <c r="BW23" s="10">
        <v>13</v>
      </c>
      <c r="BX23" s="10"/>
      <c r="BY23" s="10">
        <f t="shared" si="1"/>
        <v>112</v>
      </c>
    </row>
    <row r="24" spans="2:77" s="16" customFormat="1" ht="20.25" x14ac:dyDescent="0.25">
      <c r="B24" s="23" t="s">
        <v>86</v>
      </c>
      <c r="C24" s="7">
        <v>9</v>
      </c>
      <c r="D24" s="7"/>
      <c r="E24" s="7">
        <v>54</v>
      </c>
      <c r="F24" s="7"/>
      <c r="G24" s="7">
        <v>2</v>
      </c>
      <c r="H24" s="7"/>
      <c r="I24" s="7"/>
      <c r="J24" s="7"/>
      <c r="K24" s="7"/>
      <c r="L24" s="7">
        <v>1</v>
      </c>
      <c r="M24" s="7"/>
      <c r="N24" s="7">
        <v>1</v>
      </c>
      <c r="O24" s="7"/>
      <c r="P24" s="8">
        <v>3</v>
      </c>
      <c r="Q24" s="8">
        <v>1</v>
      </c>
      <c r="R24" s="8"/>
      <c r="S24" s="8"/>
      <c r="T24" s="9">
        <v>2</v>
      </c>
      <c r="U24" s="8">
        <v>1</v>
      </c>
      <c r="V24" s="7">
        <v>1</v>
      </c>
      <c r="W24" s="7"/>
      <c r="X24" s="7"/>
      <c r="Y24" s="7"/>
      <c r="Z24" s="7"/>
      <c r="AA24" s="7">
        <v>2</v>
      </c>
      <c r="AB24" s="8">
        <v>2</v>
      </c>
      <c r="AC24" s="8"/>
      <c r="AD24" s="9"/>
      <c r="AE24" s="9"/>
      <c r="AF24" s="9"/>
      <c r="AG24" s="9"/>
      <c r="AH24" s="9">
        <v>1</v>
      </c>
      <c r="AI24" s="8"/>
      <c r="AJ24" s="8"/>
      <c r="AK24" s="8">
        <v>2</v>
      </c>
      <c r="AL24" s="8">
        <v>1</v>
      </c>
      <c r="AM24" s="9"/>
      <c r="AN24" s="9"/>
      <c r="AO24" s="9">
        <v>1</v>
      </c>
      <c r="AP24" s="9"/>
      <c r="AQ24" s="9"/>
      <c r="AR24" s="9"/>
      <c r="AS24" s="9"/>
      <c r="AT24" s="9"/>
      <c r="AU24" s="9"/>
      <c r="AV24" s="9"/>
      <c r="AW24" s="9">
        <v>1</v>
      </c>
      <c r="AX24" s="9"/>
      <c r="AY24" s="9"/>
      <c r="AZ24" s="9">
        <v>1</v>
      </c>
      <c r="BA24" s="9"/>
      <c r="BB24" s="9"/>
      <c r="BC24" s="9">
        <v>1</v>
      </c>
      <c r="BD24" s="9">
        <v>1</v>
      </c>
      <c r="BE24" s="9"/>
      <c r="BF24" s="9"/>
      <c r="BG24" s="9"/>
      <c r="BH24" s="9">
        <v>1</v>
      </c>
      <c r="BI24" s="9"/>
      <c r="BJ24" s="9">
        <v>1</v>
      </c>
      <c r="BK24" s="9"/>
      <c r="BL24" s="9"/>
      <c r="BM24" s="9"/>
      <c r="BN24" s="9"/>
      <c r="BO24" s="9"/>
      <c r="BP24" s="9">
        <v>1</v>
      </c>
      <c r="BQ24" s="9">
        <v>1</v>
      </c>
      <c r="BR24" s="9">
        <v>138</v>
      </c>
      <c r="BS24" s="9"/>
      <c r="BT24" s="9"/>
      <c r="BU24" s="9"/>
      <c r="BV24" s="9"/>
      <c r="BW24" s="8">
        <v>1</v>
      </c>
      <c r="BX24" s="8">
        <v>7</v>
      </c>
      <c r="BY24" s="8">
        <f t="shared" si="1"/>
        <v>238</v>
      </c>
    </row>
    <row r="25" spans="2:77" s="16" customFormat="1" ht="20.25" x14ac:dyDescent="0.25">
      <c r="B25" s="24" t="s">
        <v>87</v>
      </c>
      <c r="C25" s="10">
        <v>2</v>
      </c>
      <c r="D25" s="10"/>
      <c r="E25" s="10"/>
      <c r="F25" s="10"/>
      <c r="G25" s="10"/>
      <c r="H25" s="10"/>
      <c r="I25" s="10"/>
      <c r="J25" s="10"/>
      <c r="K25" s="10"/>
      <c r="L25" s="10"/>
      <c r="M25" s="10">
        <v>1</v>
      </c>
      <c r="N25" s="10"/>
      <c r="O25" s="10">
        <v>1</v>
      </c>
      <c r="P25" s="11">
        <v>1</v>
      </c>
      <c r="Q25" s="11">
        <v>1</v>
      </c>
      <c r="R25" s="11">
        <v>1</v>
      </c>
      <c r="S25" s="11"/>
      <c r="T25" s="11">
        <v>2</v>
      </c>
      <c r="U25" s="10">
        <v>1</v>
      </c>
      <c r="V25" s="10"/>
      <c r="W25" s="10">
        <v>1</v>
      </c>
      <c r="X25" s="10"/>
      <c r="Y25" s="10"/>
      <c r="Z25" s="10"/>
      <c r="AA25" s="10">
        <v>1</v>
      </c>
      <c r="AB25" s="10"/>
      <c r="AC25" s="10"/>
      <c r="AD25" s="10"/>
      <c r="AE25" s="10"/>
      <c r="AF25" s="10"/>
      <c r="AG25" s="10">
        <v>1</v>
      </c>
      <c r="AH25" s="10"/>
      <c r="AI25" s="10">
        <v>1</v>
      </c>
      <c r="AJ25" s="10"/>
      <c r="AK25" s="10">
        <v>2</v>
      </c>
      <c r="AL25" s="10">
        <v>1</v>
      </c>
      <c r="AM25" s="10"/>
      <c r="AN25" s="10">
        <v>1</v>
      </c>
      <c r="AO25" s="10"/>
      <c r="AP25" s="10"/>
      <c r="AQ25" s="10"/>
      <c r="AR25" s="10">
        <v>2</v>
      </c>
      <c r="AS25" s="10"/>
      <c r="AT25" s="10"/>
      <c r="AU25" s="10">
        <v>1</v>
      </c>
      <c r="AV25" s="10"/>
      <c r="AW25" s="10"/>
      <c r="AX25" s="10">
        <v>1</v>
      </c>
      <c r="AY25" s="10"/>
      <c r="AZ25" s="10"/>
      <c r="BA25" s="10"/>
      <c r="BB25" s="10"/>
      <c r="BC25" s="10">
        <v>1</v>
      </c>
      <c r="BD25" s="10"/>
      <c r="BE25" s="10"/>
      <c r="BF25" s="10">
        <v>1</v>
      </c>
      <c r="BG25" s="10"/>
      <c r="BH25" s="10"/>
      <c r="BI25" s="10"/>
      <c r="BJ25" s="10"/>
      <c r="BK25" s="10"/>
      <c r="BL25" s="10">
        <v>1</v>
      </c>
      <c r="BM25" s="10"/>
      <c r="BN25" s="10"/>
      <c r="BO25" s="10">
        <v>1</v>
      </c>
      <c r="BP25" s="10"/>
      <c r="BQ25" s="10">
        <v>1</v>
      </c>
      <c r="BR25" s="10">
        <v>19</v>
      </c>
      <c r="BS25" s="10"/>
      <c r="BT25" s="10"/>
      <c r="BU25" s="10"/>
      <c r="BV25" s="10"/>
      <c r="BW25" s="10"/>
      <c r="BX25" s="10">
        <v>5</v>
      </c>
      <c r="BY25" s="10">
        <f t="shared" si="1"/>
        <v>51</v>
      </c>
    </row>
    <row r="26" spans="2:77" s="16" customFormat="1" ht="20.25" x14ac:dyDescent="0.25">
      <c r="B26" s="23" t="s">
        <v>88</v>
      </c>
      <c r="C26" s="7">
        <v>1</v>
      </c>
      <c r="D26" s="7">
        <v>1</v>
      </c>
      <c r="E26" s="7"/>
      <c r="F26" s="7"/>
      <c r="G26" s="7">
        <v>1</v>
      </c>
      <c r="H26" s="7">
        <v>2</v>
      </c>
      <c r="I26" s="7"/>
      <c r="J26" s="7"/>
      <c r="K26" s="7">
        <f t="shared" si="0"/>
        <v>2</v>
      </c>
      <c r="L26" s="7"/>
      <c r="M26" s="7">
        <v>1</v>
      </c>
      <c r="N26" s="7"/>
      <c r="O26" s="7">
        <v>1</v>
      </c>
      <c r="P26" s="8"/>
      <c r="Q26" s="8"/>
      <c r="R26" s="8"/>
      <c r="S26" s="8"/>
      <c r="T26" s="9">
        <v>1</v>
      </c>
      <c r="U26" s="8">
        <v>1</v>
      </c>
      <c r="V26" s="7"/>
      <c r="W26" s="7"/>
      <c r="X26" s="7"/>
      <c r="Y26" s="7"/>
      <c r="Z26" s="7"/>
      <c r="AA26" s="7"/>
      <c r="AB26" s="8"/>
      <c r="AC26" s="8"/>
      <c r="AD26" s="9"/>
      <c r="AE26" s="9"/>
      <c r="AF26" s="9"/>
      <c r="AG26" s="9">
        <v>1</v>
      </c>
      <c r="AH26" s="9"/>
      <c r="AI26" s="8">
        <v>1</v>
      </c>
      <c r="AJ26" s="8"/>
      <c r="AK26" s="8"/>
      <c r="AL26" s="8">
        <v>1</v>
      </c>
      <c r="AM26" s="9"/>
      <c r="AN26" s="9"/>
      <c r="AO26" s="9"/>
      <c r="AP26" s="9"/>
      <c r="AQ26" s="9"/>
      <c r="AR26" s="9"/>
      <c r="AS26" s="9"/>
      <c r="AT26" s="9">
        <v>1</v>
      </c>
      <c r="AU26" s="9">
        <v>1</v>
      </c>
      <c r="AV26" s="9"/>
      <c r="AW26" s="9">
        <v>1</v>
      </c>
      <c r="AX26" s="9"/>
      <c r="AY26" s="9"/>
      <c r="AZ26" s="9"/>
      <c r="BA26" s="9"/>
      <c r="BB26" s="9"/>
      <c r="BC26" s="9"/>
      <c r="BD26" s="9"/>
      <c r="BE26" s="9"/>
      <c r="BF26" s="9">
        <v>1</v>
      </c>
      <c r="BG26" s="9"/>
      <c r="BH26" s="9"/>
      <c r="BI26" s="9"/>
      <c r="BJ26" s="9">
        <v>1</v>
      </c>
      <c r="BK26" s="9"/>
      <c r="BL26" s="9">
        <v>1</v>
      </c>
      <c r="BM26" s="9"/>
      <c r="BN26" s="9"/>
      <c r="BO26" s="9"/>
      <c r="BP26" s="9">
        <v>1</v>
      </c>
      <c r="BQ26" s="9">
        <v>1</v>
      </c>
      <c r="BR26" s="9">
        <v>3</v>
      </c>
      <c r="BS26" s="9"/>
      <c r="BT26" s="9"/>
      <c r="BU26" s="9"/>
      <c r="BV26" s="9"/>
      <c r="BW26" s="8"/>
      <c r="BX26" s="8">
        <v>1</v>
      </c>
      <c r="BY26" s="8">
        <f t="shared" si="1"/>
        <v>26</v>
      </c>
    </row>
    <row r="27" spans="2:77" s="16" customFormat="1" ht="20.25" x14ac:dyDescent="0.25">
      <c r="B27" s="24" t="s">
        <v>89</v>
      </c>
      <c r="C27" s="10">
        <v>3</v>
      </c>
      <c r="D27" s="10">
        <v>1</v>
      </c>
      <c r="E27" s="10">
        <v>3</v>
      </c>
      <c r="F27" s="10"/>
      <c r="G27" s="10">
        <v>2</v>
      </c>
      <c r="H27" s="10"/>
      <c r="I27" s="10"/>
      <c r="J27" s="10"/>
      <c r="K27" s="10"/>
      <c r="L27" s="10">
        <v>2</v>
      </c>
      <c r="M27" s="10"/>
      <c r="N27" s="10"/>
      <c r="O27" s="10"/>
      <c r="P27" s="11">
        <v>1</v>
      </c>
      <c r="Q27" s="11"/>
      <c r="R27" s="11"/>
      <c r="S27" s="11"/>
      <c r="T27" s="11"/>
      <c r="U27" s="10">
        <v>1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>
        <v>1</v>
      </c>
      <c r="AM27" s="10"/>
      <c r="AN27" s="10">
        <v>1</v>
      </c>
      <c r="AO27" s="10"/>
      <c r="AP27" s="10"/>
      <c r="AQ27" s="10"/>
      <c r="AR27" s="10"/>
      <c r="AS27" s="10"/>
      <c r="AT27" s="10">
        <v>1</v>
      </c>
      <c r="AU27" s="10"/>
      <c r="AV27" s="10">
        <v>1</v>
      </c>
      <c r="AW27" s="10">
        <v>1</v>
      </c>
      <c r="AX27" s="10">
        <v>3</v>
      </c>
      <c r="AY27" s="10"/>
      <c r="AZ27" s="10"/>
      <c r="BA27" s="10"/>
      <c r="BB27" s="10"/>
      <c r="BC27" s="10"/>
      <c r="BD27" s="10"/>
      <c r="BE27" s="10"/>
      <c r="BF27" s="10">
        <v>1</v>
      </c>
      <c r="BG27" s="10"/>
      <c r="BH27" s="10">
        <v>1</v>
      </c>
      <c r="BI27" s="10"/>
      <c r="BJ27" s="10"/>
      <c r="BK27" s="10"/>
      <c r="BL27" s="10"/>
      <c r="BM27" s="10"/>
      <c r="BN27" s="10"/>
      <c r="BO27" s="10"/>
      <c r="BP27" s="10"/>
      <c r="BQ27" s="10"/>
      <c r="BR27" s="10">
        <v>1</v>
      </c>
      <c r="BS27" s="10"/>
      <c r="BT27" s="10"/>
      <c r="BU27" s="10"/>
      <c r="BV27" s="10"/>
      <c r="BW27" s="10"/>
      <c r="BX27" s="10">
        <v>3</v>
      </c>
      <c r="BY27" s="10">
        <f t="shared" si="1"/>
        <v>27</v>
      </c>
    </row>
    <row r="28" spans="2:77" s="16" customFormat="1" ht="20.25" x14ac:dyDescent="0.25">
      <c r="B28" s="23" t="s">
        <v>90</v>
      </c>
      <c r="C28" s="7">
        <v>6</v>
      </c>
      <c r="D28" s="7"/>
      <c r="E28" s="7">
        <v>126</v>
      </c>
      <c r="F28" s="7"/>
      <c r="G28" s="7"/>
      <c r="H28" s="7"/>
      <c r="I28" s="7"/>
      <c r="J28" s="7"/>
      <c r="K28" s="7"/>
      <c r="L28" s="7"/>
      <c r="M28" s="7"/>
      <c r="N28" s="7"/>
      <c r="O28" s="7">
        <v>1</v>
      </c>
      <c r="P28" s="8">
        <v>2</v>
      </c>
      <c r="Q28" s="8"/>
      <c r="R28" s="8">
        <v>1</v>
      </c>
      <c r="S28" s="8"/>
      <c r="T28" s="9">
        <v>2</v>
      </c>
      <c r="U28" s="8">
        <v>2</v>
      </c>
      <c r="V28" s="7">
        <v>2</v>
      </c>
      <c r="W28" s="7"/>
      <c r="X28" s="7"/>
      <c r="Y28" s="7"/>
      <c r="Z28" s="7"/>
      <c r="AA28" s="7"/>
      <c r="AB28" s="8"/>
      <c r="AC28" s="8"/>
      <c r="AD28" s="9"/>
      <c r="AE28" s="9"/>
      <c r="AF28" s="9"/>
      <c r="AG28" s="9"/>
      <c r="AH28" s="9"/>
      <c r="AI28" s="8">
        <v>2</v>
      </c>
      <c r="AJ28" s="8"/>
      <c r="AK28" s="8"/>
      <c r="AL28" s="8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>
        <v>1</v>
      </c>
      <c r="BQ28" s="9"/>
      <c r="BR28" s="9">
        <v>2</v>
      </c>
      <c r="BS28" s="9"/>
      <c r="BT28" s="9"/>
      <c r="BU28" s="9"/>
      <c r="BV28" s="9"/>
      <c r="BW28" s="8"/>
      <c r="BX28" s="8">
        <v>1</v>
      </c>
      <c r="BY28" s="8">
        <f t="shared" si="1"/>
        <v>148</v>
      </c>
    </row>
    <row r="29" spans="2:77" s="16" customFormat="1" ht="20.25" x14ac:dyDescent="0.25">
      <c r="B29" s="24" t="s">
        <v>91</v>
      </c>
      <c r="C29" s="10">
        <v>8</v>
      </c>
      <c r="D29" s="10"/>
      <c r="E29" s="10">
        <v>16</v>
      </c>
      <c r="F29" s="10"/>
      <c r="G29" s="10">
        <v>2</v>
      </c>
      <c r="H29" s="10"/>
      <c r="I29" s="10"/>
      <c r="J29" s="10"/>
      <c r="K29" s="10"/>
      <c r="L29" s="10"/>
      <c r="M29" s="10"/>
      <c r="N29" s="10"/>
      <c r="O29" s="10"/>
      <c r="P29" s="11">
        <v>5</v>
      </c>
      <c r="Q29" s="11"/>
      <c r="R29" s="11">
        <v>3</v>
      </c>
      <c r="S29" s="11"/>
      <c r="T29" s="11">
        <v>3</v>
      </c>
      <c r="U29" s="10">
        <v>5</v>
      </c>
      <c r="V29" s="10">
        <v>2</v>
      </c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>
        <v>4</v>
      </c>
      <c r="AK29" s="10">
        <v>2</v>
      </c>
      <c r="AL29" s="10">
        <v>1</v>
      </c>
      <c r="AM29" s="10"/>
      <c r="AN29" s="10">
        <v>1</v>
      </c>
      <c r="AO29" s="10"/>
      <c r="AP29" s="10"/>
      <c r="AQ29" s="10"/>
      <c r="AR29" s="10">
        <v>1</v>
      </c>
      <c r="AS29" s="10"/>
      <c r="AT29" s="10">
        <v>2</v>
      </c>
      <c r="AU29" s="10">
        <v>1</v>
      </c>
      <c r="AV29" s="10"/>
      <c r="AW29" s="10"/>
      <c r="AX29" s="10"/>
      <c r="AY29" s="10"/>
      <c r="AZ29" s="10"/>
      <c r="BA29" s="10"/>
      <c r="BB29" s="10">
        <v>1</v>
      </c>
      <c r="BC29" s="10">
        <v>1</v>
      </c>
      <c r="BD29" s="10"/>
      <c r="BE29" s="10"/>
      <c r="BF29" s="10"/>
      <c r="BG29" s="10"/>
      <c r="BH29" s="10"/>
      <c r="BI29" s="10"/>
      <c r="BJ29" s="10"/>
      <c r="BK29" s="10">
        <v>1</v>
      </c>
      <c r="BL29" s="10"/>
      <c r="BM29" s="10"/>
      <c r="BN29" s="10"/>
      <c r="BO29" s="10">
        <v>1</v>
      </c>
      <c r="BP29" s="10"/>
      <c r="BQ29" s="10"/>
      <c r="BR29" s="10">
        <v>13</v>
      </c>
      <c r="BS29" s="10"/>
      <c r="BT29" s="10"/>
      <c r="BU29" s="10"/>
      <c r="BV29" s="10"/>
      <c r="BW29" s="10">
        <v>1</v>
      </c>
      <c r="BX29" s="10">
        <v>19</v>
      </c>
      <c r="BY29" s="10">
        <f t="shared" si="1"/>
        <v>93</v>
      </c>
    </row>
    <row r="30" spans="2:77" s="16" customFormat="1" ht="20.25" x14ac:dyDescent="0.25">
      <c r="B30" s="23" t="s">
        <v>92</v>
      </c>
      <c r="C30" s="7">
        <v>2</v>
      </c>
      <c r="D30" s="7">
        <v>2</v>
      </c>
      <c r="E30" s="7">
        <v>1</v>
      </c>
      <c r="F30" s="7"/>
      <c r="G30" s="7">
        <v>1</v>
      </c>
      <c r="H30" s="7"/>
      <c r="I30" s="7">
        <v>1</v>
      </c>
      <c r="J30" s="7"/>
      <c r="K30" s="7">
        <v>1</v>
      </c>
      <c r="L30" s="7">
        <v>2</v>
      </c>
      <c r="M30" s="7"/>
      <c r="N30" s="7">
        <v>1</v>
      </c>
      <c r="O30" s="7">
        <v>1</v>
      </c>
      <c r="P30" s="8">
        <v>1</v>
      </c>
      <c r="Q30" s="8">
        <v>1</v>
      </c>
      <c r="R30" s="8"/>
      <c r="S30" s="8"/>
      <c r="T30" s="9">
        <v>1</v>
      </c>
      <c r="U30" s="8">
        <v>2</v>
      </c>
      <c r="V30" s="7">
        <v>1</v>
      </c>
      <c r="W30" s="7"/>
      <c r="X30" s="7"/>
      <c r="Y30" s="7"/>
      <c r="Z30" s="7"/>
      <c r="AA30" s="7"/>
      <c r="AB30" s="8"/>
      <c r="AC30" s="8"/>
      <c r="AD30" s="9"/>
      <c r="AE30" s="9"/>
      <c r="AF30" s="9"/>
      <c r="AG30" s="9"/>
      <c r="AH30" s="9"/>
      <c r="AI30" s="8">
        <v>1</v>
      </c>
      <c r="AJ30" s="8"/>
      <c r="AK30" s="8"/>
      <c r="AL30" s="8"/>
      <c r="AM30" s="9"/>
      <c r="AN30" s="9"/>
      <c r="AO30" s="9"/>
      <c r="AP30" s="9"/>
      <c r="AQ30" s="9"/>
      <c r="AR30" s="9"/>
      <c r="AS30" s="9"/>
      <c r="AT30" s="9">
        <v>1</v>
      </c>
      <c r="AU30" s="9">
        <v>1</v>
      </c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>
        <v>2</v>
      </c>
      <c r="BK30" s="9"/>
      <c r="BL30" s="9"/>
      <c r="BM30" s="9"/>
      <c r="BN30" s="9"/>
      <c r="BO30" s="9"/>
      <c r="BP30" s="9"/>
      <c r="BQ30" s="9"/>
      <c r="BR30" s="9">
        <v>4</v>
      </c>
      <c r="BS30" s="9"/>
      <c r="BT30" s="9"/>
      <c r="BU30" s="9">
        <v>1</v>
      </c>
      <c r="BV30" s="9"/>
      <c r="BW30" s="8"/>
      <c r="BX30" s="8">
        <v>6</v>
      </c>
      <c r="BY30" s="8">
        <f t="shared" si="1"/>
        <v>34</v>
      </c>
    </row>
    <row r="31" spans="2:77" s="16" customFormat="1" ht="20.25" x14ac:dyDescent="0.25">
      <c r="B31" s="24" t="s">
        <v>93</v>
      </c>
      <c r="C31" s="10">
        <v>10</v>
      </c>
      <c r="D31" s="10">
        <v>3</v>
      </c>
      <c r="E31" s="10">
        <v>11</v>
      </c>
      <c r="F31" s="10"/>
      <c r="G31" s="10">
        <v>2</v>
      </c>
      <c r="H31" s="10"/>
      <c r="I31" s="10"/>
      <c r="J31" s="10"/>
      <c r="K31" s="10"/>
      <c r="L31" s="10">
        <v>2</v>
      </c>
      <c r="M31" s="10"/>
      <c r="N31" s="10"/>
      <c r="O31" s="10">
        <v>1</v>
      </c>
      <c r="P31" s="11">
        <v>2</v>
      </c>
      <c r="Q31" s="11"/>
      <c r="R31" s="11">
        <v>3</v>
      </c>
      <c r="S31" s="11"/>
      <c r="T31" s="11">
        <v>1</v>
      </c>
      <c r="U31" s="10">
        <v>7</v>
      </c>
      <c r="V31" s="10">
        <v>1</v>
      </c>
      <c r="W31" s="10"/>
      <c r="X31" s="10">
        <v>1</v>
      </c>
      <c r="Y31" s="10"/>
      <c r="Z31" s="10">
        <v>1</v>
      </c>
      <c r="AA31" s="10">
        <v>1</v>
      </c>
      <c r="AB31" s="10"/>
      <c r="AC31" s="10"/>
      <c r="AD31" s="10"/>
      <c r="AE31" s="10"/>
      <c r="AF31" s="10"/>
      <c r="AG31" s="10"/>
      <c r="AH31" s="10">
        <v>1</v>
      </c>
      <c r="AI31" s="10"/>
      <c r="AJ31" s="10"/>
      <c r="AK31" s="10">
        <v>2</v>
      </c>
      <c r="AL31" s="10">
        <v>5</v>
      </c>
      <c r="AM31" s="10"/>
      <c r="AN31" s="10">
        <v>1</v>
      </c>
      <c r="AO31" s="10"/>
      <c r="AP31" s="10"/>
      <c r="AQ31" s="10"/>
      <c r="AR31" s="10">
        <v>1</v>
      </c>
      <c r="AS31" s="10"/>
      <c r="AT31" s="10">
        <v>4</v>
      </c>
      <c r="AU31" s="10"/>
      <c r="AV31" s="10"/>
      <c r="AW31" s="10">
        <v>3</v>
      </c>
      <c r="AX31" s="10"/>
      <c r="AY31" s="10"/>
      <c r="AZ31" s="10">
        <v>2</v>
      </c>
      <c r="BA31" s="10"/>
      <c r="BB31" s="10">
        <v>2</v>
      </c>
      <c r="BC31" s="10">
        <v>1</v>
      </c>
      <c r="BD31" s="10"/>
      <c r="BE31" s="10">
        <v>1</v>
      </c>
      <c r="BF31" s="10">
        <v>1</v>
      </c>
      <c r="BG31" s="10"/>
      <c r="BH31" s="10">
        <v>2</v>
      </c>
      <c r="BI31" s="10"/>
      <c r="BJ31" s="10">
        <v>1</v>
      </c>
      <c r="BK31" s="10">
        <v>1</v>
      </c>
      <c r="BL31" s="10"/>
      <c r="BM31" s="10"/>
      <c r="BN31" s="10"/>
      <c r="BO31" s="10">
        <v>2</v>
      </c>
      <c r="BP31" s="10">
        <v>1</v>
      </c>
      <c r="BQ31" s="10"/>
      <c r="BR31" s="10">
        <v>7</v>
      </c>
      <c r="BS31" s="10"/>
      <c r="BT31" s="10"/>
      <c r="BU31" s="10"/>
      <c r="BV31" s="10"/>
      <c r="BW31" s="10">
        <v>3</v>
      </c>
      <c r="BX31" s="10">
        <v>2</v>
      </c>
      <c r="BY31" s="10">
        <f t="shared" si="1"/>
        <v>89</v>
      </c>
    </row>
    <row r="32" spans="2:77" s="18" customFormat="1" ht="20.25" x14ac:dyDescent="0.25">
      <c r="B32" s="23" t="s">
        <v>94</v>
      </c>
      <c r="C32" s="7">
        <v>13</v>
      </c>
      <c r="D32" s="7"/>
      <c r="E32" s="7">
        <v>294</v>
      </c>
      <c r="F32" s="7"/>
      <c r="G32" s="7">
        <v>18</v>
      </c>
      <c r="H32" s="7"/>
      <c r="I32" s="7"/>
      <c r="J32" s="7"/>
      <c r="K32" s="7"/>
      <c r="L32" s="7">
        <v>4</v>
      </c>
      <c r="M32" s="7">
        <v>7</v>
      </c>
      <c r="N32" s="7">
        <v>3</v>
      </c>
      <c r="O32" s="7">
        <v>4</v>
      </c>
      <c r="P32" s="8">
        <v>4</v>
      </c>
      <c r="Q32" s="8">
        <v>2</v>
      </c>
      <c r="R32" s="8">
        <v>6</v>
      </c>
      <c r="S32" s="8"/>
      <c r="T32" s="9">
        <v>4</v>
      </c>
      <c r="U32" s="8">
        <v>15</v>
      </c>
      <c r="V32" s="7"/>
      <c r="W32" s="7">
        <v>1</v>
      </c>
      <c r="X32" s="7"/>
      <c r="Y32" s="7"/>
      <c r="Z32" s="7"/>
      <c r="AA32" s="7">
        <v>2</v>
      </c>
      <c r="AB32" s="8">
        <v>5</v>
      </c>
      <c r="AC32" s="8"/>
      <c r="AD32" s="9"/>
      <c r="AE32" s="9"/>
      <c r="AF32" s="9"/>
      <c r="AG32" s="9">
        <v>1</v>
      </c>
      <c r="AH32" s="9"/>
      <c r="AI32" s="8"/>
      <c r="AJ32" s="8">
        <v>18</v>
      </c>
      <c r="AK32" s="8">
        <v>5</v>
      </c>
      <c r="AL32" s="8">
        <v>3</v>
      </c>
      <c r="AM32" s="9"/>
      <c r="AN32" s="9"/>
      <c r="AO32" s="9">
        <v>1</v>
      </c>
      <c r="AP32" s="9"/>
      <c r="AQ32" s="9"/>
      <c r="AR32" s="9"/>
      <c r="AS32" s="9"/>
      <c r="AT32" s="9">
        <v>4</v>
      </c>
      <c r="AU32" s="9"/>
      <c r="AV32" s="9"/>
      <c r="AW32" s="9"/>
      <c r="AX32" s="9"/>
      <c r="AY32" s="9"/>
      <c r="AZ32" s="9">
        <v>2</v>
      </c>
      <c r="BA32" s="9"/>
      <c r="BB32" s="9">
        <v>2</v>
      </c>
      <c r="BC32" s="9"/>
      <c r="BD32" s="9">
        <v>1</v>
      </c>
      <c r="BE32" s="9">
        <v>1</v>
      </c>
      <c r="BF32" s="9">
        <v>2</v>
      </c>
      <c r="BG32" s="9"/>
      <c r="BH32" s="9">
        <v>3</v>
      </c>
      <c r="BI32" s="9">
        <v>1</v>
      </c>
      <c r="BJ32" s="9">
        <v>2</v>
      </c>
      <c r="BK32" s="9">
        <v>1</v>
      </c>
      <c r="BL32" s="9">
        <v>1</v>
      </c>
      <c r="BM32" s="9"/>
      <c r="BN32" s="9"/>
      <c r="BO32" s="9"/>
      <c r="BP32" s="9">
        <v>5</v>
      </c>
      <c r="BQ32" s="9"/>
      <c r="BR32" s="9"/>
      <c r="BS32" s="9"/>
      <c r="BT32" s="9"/>
      <c r="BU32" s="9"/>
      <c r="BV32" s="9"/>
      <c r="BW32" s="8">
        <v>37</v>
      </c>
      <c r="BX32" s="8">
        <v>10</v>
      </c>
      <c r="BY32" s="8">
        <f t="shared" si="1"/>
        <v>482</v>
      </c>
    </row>
    <row r="33" spans="2:77" s="16" customFormat="1" ht="20.25" x14ac:dyDescent="0.25">
      <c r="B33" s="24" t="s">
        <v>95</v>
      </c>
      <c r="C33" s="10">
        <v>4</v>
      </c>
      <c r="D33" s="10"/>
      <c r="E33" s="10">
        <v>2</v>
      </c>
      <c r="F33" s="10"/>
      <c r="G33" s="10">
        <v>5</v>
      </c>
      <c r="H33" s="10"/>
      <c r="I33" s="10"/>
      <c r="J33" s="10"/>
      <c r="K33" s="10"/>
      <c r="L33" s="10">
        <v>1</v>
      </c>
      <c r="M33" s="10">
        <v>1</v>
      </c>
      <c r="N33" s="10">
        <v>2</v>
      </c>
      <c r="O33" s="10">
        <v>1</v>
      </c>
      <c r="P33" s="11">
        <v>1</v>
      </c>
      <c r="Q33" s="11"/>
      <c r="R33" s="11">
        <v>1</v>
      </c>
      <c r="S33" s="11"/>
      <c r="T33" s="11"/>
      <c r="U33" s="10">
        <v>2</v>
      </c>
      <c r="V33" s="10">
        <v>1</v>
      </c>
      <c r="W33" s="10"/>
      <c r="X33" s="10"/>
      <c r="Y33" s="10"/>
      <c r="Z33" s="10">
        <v>1</v>
      </c>
      <c r="AA33" s="10"/>
      <c r="AB33" s="10"/>
      <c r="AC33" s="10"/>
      <c r="AD33" s="10"/>
      <c r="AE33" s="10"/>
      <c r="AF33" s="10"/>
      <c r="AG33" s="10"/>
      <c r="AH33" s="10"/>
      <c r="AI33" s="10"/>
      <c r="AJ33" s="10">
        <v>6</v>
      </c>
      <c r="AK33" s="10"/>
      <c r="AL33" s="10"/>
      <c r="AM33" s="10"/>
      <c r="AN33" s="10"/>
      <c r="AO33" s="10"/>
      <c r="AP33" s="10"/>
      <c r="AQ33" s="10"/>
      <c r="AR33" s="10">
        <v>1</v>
      </c>
      <c r="AS33" s="10"/>
      <c r="AT33" s="10"/>
      <c r="AU33" s="10">
        <v>1</v>
      </c>
      <c r="AV33" s="10"/>
      <c r="AW33" s="10"/>
      <c r="AX33" s="10">
        <v>1</v>
      </c>
      <c r="AY33" s="10"/>
      <c r="AZ33" s="10"/>
      <c r="BA33" s="10"/>
      <c r="BB33" s="10"/>
      <c r="BC33" s="10">
        <v>1</v>
      </c>
      <c r="BD33" s="10"/>
      <c r="BE33" s="10"/>
      <c r="BF33" s="10">
        <v>1</v>
      </c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>
        <v>132</v>
      </c>
      <c r="BS33" s="10"/>
      <c r="BT33" s="10"/>
      <c r="BU33" s="10"/>
      <c r="BV33" s="10"/>
      <c r="BW33" s="10"/>
      <c r="BX33" s="10">
        <v>2</v>
      </c>
      <c r="BY33" s="10">
        <f t="shared" si="1"/>
        <v>167</v>
      </c>
    </row>
    <row r="34" spans="2:77" s="16" customFormat="1" ht="20.25" x14ac:dyDescent="0.25">
      <c r="B34" s="23" t="s">
        <v>96</v>
      </c>
      <c r="C34" s="7">
        <v>1</v>
      </c>
      <c r="D34" s="7"/>
      <c r="E34" s="7"/>
      <c r="F34" s="7"/>
      <c r="G34" s="7">
        <v>1</v>
      </c>
      <c r="H34" s="7"/>
      <c r="I34" s="7"/>
      <c r="J34" s="7"/>
      <c r="K34" s="7"/>
      <c r="L34" s="7"/>
      <c r="M34" s="7"/>
      <c r="N34" s="7"/>
      <c r="O34" s="7"/>
      <c r="P34" s="8"/>
      <c r="Q34" s="8"/>
      <c r="R34" s="8">
        <v>1</v>
      </c>
      <c r="S34" s="8"/>
      <c r="T34" s="9">
        <v>1</v>
      </c>
      <c r="U34" s="8">
        <v>1</v>
      </c>
      <c r="V34" s="7">
        <v>1</v>
      </c>
      <c r="W34" s="7"/>
      <c r="X34" s="7"/>
      <c r="Y34" s="7"/>
      <c r="Z34" s="7"/>
      <c r="AA34" s="7"/>
      <c r="AB34" s="8"/>
      <c r="AC34" s="8"/>
      <c r="AD34" s="9"/>
      <c r="AE34" s="9"/>
      <c r="AF34" s="9"/>
      <c r="AG34" s="9"/>
      <c r="AH34" s="9"/>
      <c r="AI34" s="8"/>
      <c r="AJ34" s="8"/>
      <c r="AK34" s="8"/>
      <c r="AL34" s="8">
        <v>1</v>
      </c>
      <c r="AM34" s="9"/>
      <c r="AN34" s="9"/>
      <c r="AO34" s="9"/>
      <c r="AP34" s="9"/>
      <c r="AQ34" s="9"/>
      <c r="AR34" s="9"/>
      <c r="AS34" s="9"/>
      <c r="AT34" s="9"/>
      <c r="AU34" s="9">
        <v>2</v>
      </c>
      <c r="AV34" s="9"/>
      <c r="AW34" s="9"/>
      <c r="AX34" s="9"/>
      <c r="AY34" s="9">
        <v>1</v>
      </c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8"/>
      <c r="BX34" s="8"/>
      <c r="BY34" s="8">
        <f t="shared" si="1"/>
        <v>10</v>
      </c>
    </row>
    <row r="35" spans="2:77" s="18" customFormat="1" ht="20.25" x14ac:dyDescent="0.25">
      <c r="B35" s="24" t="s">
        <v>97</v>
      </c>
      <c r="C35" s="10">
        <v>15</v>
      </c>
      <c r="D35" s="10"/>
      <c r="E35" s="10">
        <v>1</v>
      </c>
      <c r="F35" s="10"/>
      <c r="G35" s="10"/>
      <c r="H35" s="10"/>
      <c r="I35" s="10"/>
      <c r="J35" s="10"/>
      <c r="K35" s="10"/>
      <c r="L35" s="10"/>
      <c r="M35" s="10"/>
      <c r="N35" s="10">
        <v>1</v>
      </c>
      <c r="O35" s="10">
        <v>1</v>
      </c>
      <c r="P35" s="11"/>
      <c r="Q35" s="11"/>
      <c r="R35" s="11"/>
      <c r="S35" s="11"/>
      <c r="T35" s="11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>
        <v>1</v>
      </c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>
        <v>1</v>
      </c>
      <c r="BS35" s="10"/>
      <c r="BT35" s="10"/>
      <c r="BU35" s="10"/>
      <c r="BV35" s="10"/>
      <c r="BW35" s="10"/>
      <c r="BX35" s="10"/>
      <c r="BY35" s="10">
        <f t="shared" si="1"/>
        <v>20</v>
      </c>
    </row>
    <row r="36" spans="2:77" ht="20.25" x14ac:dyDescent="0.25">
      <c r="B36" s="23" t="s">
        <v>98</v>
      </c>
      <c r="C36" s="7">
        <v>2</v>
      </c>
      <c r="D36" s="7">
        <v>1</v>
      </c>
      <c r="E36" s="7">
        <v>19</v>
      </c>
      <c r="F36" s="7"/>
      <c r="G36" s="7"/>
      <c r="H36" s="7"/>
      <c r="I36" s="7"/>
      <c r="J36" s="7"/>
      <c r="K36" s="7"/>
      <c r="L36" s="7">
        <v>1</v>
      </c>
      <c r="M36" s="7"/>
      <c r="N36" s="7"/>
      <c r="O36" s="7">
        <v>1</v>
      </c>
      <c r="P36" s="8">
        <v>1</v>
      </c>
      <c r="Q36" s="8"/>
      <c r="R36" s="8">
        <v>2</v>
      </c>
      <c r="S36" s="8">
        <v>1</v>
      </c>
      <c r="T36" s="9">
        <v>1</v>
      </c>
      <c r="U36" s="8"/>
      <c r="V36" s="7">
        <v>2</v>
      </c>
      <c r="W36" s="7"/>
      <c r="X36" s="7"/>
      <c r="Y36" s="7"/>
      <c r="Z36" s="7"/>
      <c r="AA36" s="7">
        <v>1</v>
      </c>
      <c r="AB36" s="8">
        <v>1</v>
      </c>
      <c r="AC36" s="8"/>
      <c r="AD36" s="9"/>
      <c r="AE36" s="9"/>
      <c r="AF36" s="9"/>
      <c r="AG36" s="9">
        <v>1</v>
      </c>
      <c r="AH36" s="9"/>
      <c r="AI36" s="8"/>
      <c r="AJ36" s="8"/>
      <c r="AK36" s="8">
        <v>1</v>
      </c>
      <c r="AL36" s="8"/>
      <c r="AM36" s="9"/>
      <c r="AN36" s="9"/>
      <c r="AO36" s="9"/>
      <c r="AP36" s="9"/>
      <c r="AQ36" s="9"/>
      <c r="AR36" s="9">
        <v>1</v>
      </c>
      <c r="AS36" s="9">
        <v>1</v>
      </c>
      <c r="AT36" s="9"/>
      <c r="AU36" s="9"/>
      <c r="AV36" s="9">
        <v>1</v>
      </c>
      <c r="AW36" s="9"/>
      <c r="AX36" s="9"/>
      <c r="AY36" s="9"/>
      <c r="AZ36" s="9"/>
      <c r="BA36" s="9"/>
      <c r="BB36" s="9">
        <v>1</v>
      </c>
      <c r="BC36" s="9">
        <v>1</v>
      </c>
      <c r="BD36" s="9"/>
      <c r="BE36" s="9"/>
      <c r="BF36" s="9">
        <v>1</v>
      </c>
      <c r="BG36" s="9"/>
      <c r="BH36" s="9"/>
      <c r="BI36" s="9"/>
      <c r="BJ36" s="9"/>
      <c r="BK36" s="9"/>
      <c r="BL36" s="9"/>
      <c r="BM36" s="9"/>
      <c r="BN36" s="9"/>
      <c r="BO36" s="9"/>
      <c r="BP36" s="9">
        <v>1</v>
      </c>
      <c r="BQ36" s="9"/>
      <c r="BR36" s="9">
        <v>5</v>
      </c>
      <c r="BS36" s="9"/>
      <c r="BT36" s="9"/>
      <c r="BU36" s="9"/>
      <c r="BV36" s="9"/>
      <c r="BW36" s="8">
        <v>1</v>
      </c>
      <c r="BX36" s="8">
        <v>2</v>
      </c>
      <c r="BY36" s="8">
        <f t="shared" si="1"/>
        <v>50</v>
      </c>
    </row>
    <row r="37" spans="2:77" s="18" customFormat="1" ht="20.25" x14ac:dyDescent="0.25">
      <c r="B37" s="24" t="s">
        <v>99</v>
      </c>
      <c r="C37" s="10">
        <v>3</v>
      </c>
      <c r="D37" s="10">
        <v>1</v>
      </c>
      <c r="E37" s="10">
        <v>3</v>
      </c>
      <c r="F37" s="10"/>
      <c r="G37" s="10">
        <v>1</v>
      </c>
      <c r="H37" s="10"/>
      <c r="I37" s="10"/>
      <c r="J37" s="10"/>
      <c r="K37" s="10"/>
      <c r="L37" s="10">
        <v>1</v>
      </c>
      <c r="M37" s="10"/>
      <c r="N37" s="10">
        <v>1</v>
      </c>
      <c r="O37" s="10">
        <v>1</v>
      </c>
      <c r="P37" s="11">
        <v>1</v>
      </c>
      <c r="Q37" s="11"/>
      <c r="R37" s="11">
        <v>1</v>
      </c>
      <c r="S37" s="11"/>
      <c r="T37" s="11">
        <v>1</v>
      </c>
      <c r="U37" s="10">
        <v>2</v>
      </c>
      <c r="V37" s="10">
        <v>3</v>
      </c>
      <c r="W37" s="10"/>
      <c r="X37" s="10">
        <v>1</v>
      </c>
      <c r="Y37" s="10"/>
      <c r="Z37" s="10">
        <v>1</v>
      </c>
      <c r="AA37" s="10"/>
      <c r="AB37" s="10"/>
      <c r="AC37" s="10"/>
      <c r="AD37" s="10"/>
      <c r="AE37" s="10"/>
      <c r="AF37" s="10"/>
      <c r="AG37" s="10">
        <v>1</v>
      </c>
      <c r="AH37" s="10"/>
      <c r="AI37" s="10">
        <v>1</v>
      </c>
      <c r="AJ37" s="10">
        <v>1</v>
      </c>
      <c r="AK37" s="10">
        <v>1</v>
      </c>
      <c r="AL37" s="10">
        <v>1</v>
      </c>
      <c r="AM37" s="10"/>
      <c r="AN37" s="10"/>
      <c r="AO37" s="10"/>
      <c r="AP37" s="10"/>
      <c r="AQ37" s="10"/>
      <c r="AR37" s="10"/>
      <c r="AS37" s="10"/>
      <c r="AT37" s="10"/>
      <c r="AU37" s="10">
        <v>2</v>
      </c>
      <c r="AV37" s="10"/>
      <c r="AW37" s="10"/>
      <c r="AX37" s="10">
        <v>1</v>
      </c>
      <c r="AY37" s="10">
        <v>1</v>
      </c>
      <c r="AZ37" s="10">
        <v>1</v>
      </c>
      <c r="BA37" s="10"/>
      <c r="BB37" s="10">
        <v>3</v>
      </c>
      <c r="BC37" s="10">
        <v>2</v>
      </c>
      <c r="BD37" s="10">
        <v>1</v>
      </c>
      <c r="BE37" s="10"/>
      <c r="BF37" s="10">
        <v>1</v>
      </c>
      <c r="BG37" s="10"/>
      <c r="BH37" s="10"/>
      <c r="BI37" s="10"/>
      <c r="BJ37" s="10"/>
      <c r="BK37" s="10"/>
      <c r="BL37" s="10"/>
      <c r="BM37" s="10"/>
      <c r="BN37" s="10">
        <v>1</v>
      </c>
      <c r="BO37" s="10"/>
      <c r="BP37" s="10">
        <v>1</v>
      </c>
      <c r="BQ37" s="10"/>
      <c r="BR37" s="10">
        <v>2</v>
      </c>
      <c r="BS37" s="10"/>
      <c r="BT37" s="10"/>
      <c r="BU37" s="10"/>
      <c r="BV37" s="10"/>
      <c r="BW37" s="10">
        <v>2</v>
      </c>
      <c r="BX37" s="10">
        <v>2</v>
      </c>
      <c r="BY37" s="10">
        <f t="shared" si="1"/>
        <v>46</v>
      </c>
    </row>
    <row r="38" spans="2:77" s="18" customFormat="1" ht="20.25" x14ac:dyDescent="0.25">
      <c r="B38" s="23" t="s">
        <v>100</v>
      </c>
      <c r="C38" s="7">
        <v>3</v>
      </c>
      <c r="D38" s="7">
        <v>1</v>
      </c>
      <c r="E38" s="7">
        <v>54</v>
      </c>
      <c r="F38" s="7"/>
      <c r="G38" s="7"/>
      <c r="H38" s="7"/>
      <c r="I38" s="7"/>
      <c r="J38" s="7"/>
      <c r="K38" s="7"/>
      <c r="L38" s="7">
        <v>1</v>
      </c>
      <c r="M38" s="7"/>
      <c r="N38" s="7">
        <v>1</v>
      </c>
      <c r="O38" s="7">
        <v>2</v>
      </c>
      <c r="P38" s="8">
        <v>3</v>
      </c>
      <c r="Q38" s="8">
        <v>1</v>
      </c>
      <c r="R38" s="8"/>
      <c r="S38" s="8"/>
      <c r="T38" s="9">
        <v>2</v>
      </c>
      <c r="U38" s="8"/>
      <c r="V38" s="7"/>
      <c r="W38" s="7"/>
      <c r="X38" s="7">
        <v>1</v>
      </c>
      <c r="Y38" s="7"/>
      <c r="Z38" s="7">
        <v>1</v>
      </c>
      <c r="AA38" s="7"/>
      <c r="AB38" s="8"/>
      <c r="AC38" s="8"/>
      <c r="AD38" s="9"/>
      <c r="AE38" s="9"/>
      <c r="AF38" s="9"/>
      <c r="AG38" s="9">
        <v>1</v>
      </c>
      <c r="AH38" s="9"/>
      <c r="AI38" s="8"/>
      <c r="AJ38" s="8">
        <v>1</v>
      </c>
      <c r="AK38" s="8">
        <v>1</v>
      </c>
      <c r="AL38" s="8">
        <v>1</v>
      </c>
      <c r="AM38" s="9"/>
      <c r="AN38" s="9"/>
      <c r="AO38" s="9"/>
      <c r="AP38" s="9"/>
      <c r="AQ38" s="9"/>
      <c r="AR38" s="9"/>
      <c r="AS38" s="9"/>
      <c r="AT38" s="9"/>
      <c r="AU38" s="9">
        <v>1</v>
      </c>
      <c r="AV38" s="9">
        <v>1</v>
      </c>
      <c r="AW38" s="9"/>
      <c r="AX38" s="9"/>
      <c r="AY38" s="9"/>
      <c r="AZ38" s="9"/>
      <c r="BA38" s="9"/>
      <c r="BB38" s="9">
        <v>1</v>
      </c>
      <c r="BC38" s="9">
        <v>1</v>
      </c>
      <c r="BD38" s="9"/>
      <c r="BE38" s="9"/>
      <c r="BF38" s="9"/>
      <c r="BG38" s="9"/>
      <c r="BH38" s="9"/>
      <c r="BI38" s="9">
        <v>1</v>
      </c>
      <c r="BJ38" s="9"/>
      <c r="BK38" s="9">
        <v>1</v>
      </c>
      <c r="BL38" s="9">
        <v>1</v>
      </c>
      <c r="BM38" s="9"/>
      <c r="BN38" s="9"/>
      <c r="BO38" s="9"/>
      <c r="BP38" s="9"/>
      <c r="BQ38" s="9"/>
      <c r="BR38" s="9">
        <v>4</v>
      </c>
      <c r="BS38" s="9"/>
      <c r="BT38" s="9"/>
      <c r="BU38" s="9"/>
      <c r="BV38" s="9"/>
      <c r="BW38" s="8">
        <v>1</v>
      </c>
      <c r="BX38" s="8"/>
      <c r="BY38" s="8">
        <f t="shared" si="1"/>
        <v>86</v>
      </c>
    </row>
    <row r="39" spans="2:77" s="18" customFormat="1" ht="20.25" x14ac:dyDescent="0.25">
      <c r="B39" s="24" t="s">
        <v>101</v>
      </c>
      <c r="C39" s="10">
        <v>13</v>
      </c>
      <c r="D39" s="10"/>
      <c r="E39" s="10">
        <v>1</v>
      </c>
      <c r="F39" s="10"/>
      <c r="G39" s="10"/>
      <c r="H39" s="10"/>
      <c r="I39" s="10"/>
      <c r="J39" s="10"/>
      <c r="K39" s="10"/>
      <c r="L39" s="10"/>
      <c r="M39" s="10"/>
      <c r="N39" s="10">
        <v>1</v>
      </c>
      <c r="O39" s="10">
        <v>1</v>
      </c>
      <c r="P39" s="11">
        <v>2</v>
      </c>
      <c r="Q39" s="11"/>
      <c r="R39" s="11"/>
      <c r="S39" s="11"/>
      <c r="T39" s="11"/>
      <c r="U39" s="10">
        <v>1</v>
      </c>
      <c r="V39" s="10"/>
      <c r="W39" s="10"/>
      <c r="X39" s="10"/>
      <c r="Y39" s="10"/>
      <c r="Z39" s="10"/>
      <c r="AA39" s="10"/>
      <c r="AB39" s="10"/>
      <c r="AC39" s="10">
        <v>1</v>
      </c>
      <c r="AD39" s="10"/>
      <c r="AE39" s="10"/>
      <c r="AF39" s="10"/>
      <c r="AG39" s="10"/>
      <c r="AH39" s="10"/>
      <c r="AI39" s="10"/>
      <c r="AJ39" s="10">
        <v>5</v>
      </c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>
        <v>1</v>
      </c>
      <c r="BK39" s="10"/>
      <c r="BL39" s="10"/>
      <c r="BM39" s="10"/>
      <c r="BN39" s="10"/>
      <c r="BO39" s="10"/>
      <c r="BP39" s="10">
        <v>1</v>
      </c>
      <c r="BQ39" s="10"/>
      <c r="BR39" s="10">
        <v>25</v>
      </c>
      <c r="BS39" s="10"/>
      <c r="BT39" s="10"/>
      <c r="BU39" s="10"/>
      <c r="BV39" s="10"/>
      <c r="BW39" s="10"/>
      <c r="BX39" s="10"/>
      <c r="BY39" s="10">
        <f t="shared" si="1"/>
        <v>52</v>
      </c>
    </row>
    <row r="40" spans="2:77" ht="20.25" x14ac:dyDescent="0.25">
      <c r="B40" s="23" t="s">
        <v>28</v>
      </c>
      <c r="C40" s="7">
        <f t="shared" ref="C40:BX40" si="2">SUM(C6:C39)</f>
        <v>163</v>
      </c>
      <c r="D40" s="7">
        <f>SUM(D6:D39)</f>
        <v>31</v>
      </c>
      <c r="E40" s="7">
        <f t="shared" si="2"/>
        <v>1025</v>
      </c>
      <c r="F40" s="7">
        <f>SUM(F6:F39)</f>
        <v>1</v>
      </c>
      <c r="G40" s="7">
        <f t="shared" si="2"/>
        <v>65</v>
      </c>
      <c r="H40" s="7">
        <f t="shared" si="2"/>
        <v>3</v>
      </c>
      <c r="I40" s="7">
        <f t="shared" si="2"/>
        <v>5</v>
      </c>
      <c r="J40" s="7">
        <f>SUM(J6:J39)</f>
        <v>1</v>
      </c>
      <c r="K40" s="7">
        <f t="shared" si="0"/>
        <v>9</v>
      </c>
      <c r="L40" s="7">
        <f t="shared" si="2"/>
        <v>40</v>
      </c>
      <c r="M40" s="7">
        <f t="shared" si="2"/>
        <v>29</v>
      </c>
      <c r="N40" s="7">
        <f t="shared" si="2"/>
        <v>27</v>
      </c>
      <c r="O40" s="7">
        <f t="shared" si="2"/>
        <v>23</v>
      </c>
      <c r="P40" s="8">
        <f t="shared" si="2"/>
        <v>56</v>
      </c>
      <c r="Q40" s="8">
        <f t="shared" si="2"/>
        <v>17</v>
      </c>
      <c r="R40" s="8">
        <f t="shared" si="2"/>
        <v>51</v>
      </c>
      <c r="S40" s="8">
        <f t="shared" si="2"/>
        <v>6</v>
      </c>
      <c r="T40" s="9">
        <f t="shared" si="2"/>
        <v>30</v>
      </c>
      <c r="U40" s="8">
        <f t="shared" si="2"/>
        <v>69</v>
      </c>
      <c r="V40" s="7">
        <f t="shared" si="2"/>
        <v>30</v>
      </c>
      <c r="W40" s="7">
        <f t="shared" si="2"/>
        <v>5</v>
      </c>
      <c r="X40" s="7">
        <f>SUM(X6:X39)</f>
        <v>3</v>
      </c>
      <c r="Y40" s="7">
        <f>SUM(Y6:Y39)</f>
        <v>1</v>
      </c>
      <c r="Z40" s="7">
        <f t="shared" si="2"/>
        <v>7</v>
      </c>
      <c r="AA40" s="7">
        <f t="shared" si="2"/>
        <v>16</v>
      </c>
      <c r="AB40" s="8">
        <f t="shared" si="2"/>
        <v>14</v>
      </c>
      <c r="AC40" s="8">
        <f t="shared" si="2"/>
        <v>1</v>
      </c>
      <c r="AD40" s="9">
        <f t="shared" si="2"/>
        <v>2</v>
      </c>
      <c r="AE40" s="9">
        <f>SUM(AE6:AE39)</f>
        <v>1</v>
      </c>
      <c r="AF40" s="9">
        <f>SUM(AF6:AF39)</f>
        <v>1</v>
      </c>
      <c r="AG40" s="9">
        <f t="shared" si="2"/>
        <v>9</v>
      </c>
      <c r="AH40" s="9">
        <f t="shared" si="2"/>
        <v>2</v>
      </c>
      <c r="AI40" s="8">
        <f t="shared" si="2"/>
        <v>8</v>
      </c>
      <c r="AJ40" s="8">
        <f t="shared" si="2"/>
        <v>142</v>
      </c>
      <c r="AK40" s="8">
        <f t="shared" si="2"/>
        <v>24</v>
      </c>
      <c r="AL40" s="8">
        <f t="shared" si="2"/>
        <v>27</v>
      </c>
      <c r="AM40" s="9">
        <f t="shared" si="2"/>
        <v>1</v>
      </c>
      <c r="AN40" s="9">
        <f t="shared" si="2"/>
        <v>6</v>
      </c>
      <c r="AO40" s="9">
        <f t="shared" si="2"/>
        <v>4</v>
      </c>
      <c r="AP40" s="9">
        <f>SUM(AP6:AP39)</f>
        <v>3</v>
      </c>
      <c r="AQ40" s="9">
        <f>SUM(AQ6:AQ39)</f>
        <v>1</v>
      </c>
      <c r="AR40" s="9">
        <f>SUM(AR6:AR39)</f>
        <v>11</v>
      </c>
      <c r="AS40" s="9">
        <f>SUM(AS6:AS39)</f>
        <v>3</v>
      </c>
      <c r="AT40" s="9">
        <f t="shared" si="2"/>
        <v>25</v>
      </c>
      <c r="AU40" s="9">
        <f t="shared" si="2"/>
        <v>17</v>
      </c>
      <c r="AV40" s="9">
        <f t="shared" si="2"/>
        <v>9</v>
      </c>
      <c r="AW40" s="9">
        <f t="shared" si="2"/>
        <v>11</v>
      </c>
      <c r="AX40" s="9">
        <f t="shared" si="2"/>
        <v>11</v>
      </c>
      <c r="AY40" s="9">
        <f t="shared" si="2"/>
        <v>6</v>
      </c>
      <c r="AZ40" s="9">
        <f t="shared" si="2"/>
        <v>9</v>
      </c>
      <c r="BA40" s="9">
        <f t="shared" si="2"/>
        <v>1</v>
      </c>
      <c r="BB40" s="9">
        <f t="shared" si="2"/>
        <v>19</v>
      </c>
      <c r="BC40" s="9">
        <f>SUM(BC6:BC39)</f>
        <v>10</v>
      </c>
      <c r="BD40" s="9">
        <f t="shared" si="2"/>
        <v>7</v>
      </c>
      <c r="BE40" s="9">
        <f t="shared" si="2"/>
        <v>2</v>
      </c>
      <c r="BF40" s="9">
        <f t="shared" si="2"/>
        <v>14</v>
      </c>
      <c r="BG40" s="9">
        <f>SUM(BG6:BG39)</f>
        <v>1</v>
      </c>
      <c r="BH40" s="9">
        <f t="shared" si="2"/>
        <v>11</v>
      </c>
      <c r="BI40" s="9">
        <f t="shared" si="2"/>
        <v>6</v>
      </c>
      <c r="BJ40" s="9">
        <f t="shared" si="2"/>
        <v>16</v>
      </c>
      <c r="BK40" s="9">
        <f t="shared" si="2"/>
        <v>4</v>
      </c>
      <c r="BL40" s="9">
        <f t="shared" si="2"/>
        <v>4</v>
      </c>
      <c r="BM40" s="9">
        <f t="shared" si="2"/>
        <v>3</v>
      </c>
      <c r="BN40" s="9">
        <f>SUM(BN6:BN39)</f>
        <v>1</v>
      </c>
      <c r="BO40" s="9">
        <f>SUM(BO6:BO39)</f>
        <v>7</v>
      </c>
      <c r="BP40" s="9">
        <f t="shared" si="2"/>
        <v>17</v>
      </c>
      <c r="BQ40" s="9">
        <f>SUM(BQ6:BQ39)</f>
        <v>5</v>
      </c>
      <c r="BR40" s="9">
        <f>SUM(BR6:BR39)</f>
        <v>572</v>
      </c>
      <c r="BS40" s="9">
        <f t="shared" si="2"/>
        <v>0</v>
      </c>
      <c r="BT40" s="9">
        <f>SUM(BT6:BT39)</f>
        <v>1</v>
      </c>
      <c r="BU40" s="9">
        <f t="shared" si="2"/>
        <v>3</v>
      </c>
      <c r="BV40" s="9">
        <f t="shared" si="2"/>
        <v>1</v>
      </c>
      <c r="BW40" s="8">
        <f t="shared" si="2"/>
        <v>72</v>
      </c>
      <c r="BX40" s="8">
        <f t="shared" si="2"/>
        <v>86</v>
      </c>
      <c r="BY40" s="8">
        <f t="shared" si="1"/>
        <v>2924</v>
      </c>
    </row>
  </sheetData>
  <mergeCells count="34">
    <mergeCell ref="BL3:BL5"/>
    <mergeCell ref="BM3:BM5"/>
    <mergeCell ref="BP3:BP5"/>
    <mergeCell ref="BS3:BX4"/>
    <mergeCell ref="BY3:BY5"/>
    <mergeCell ref="BR3:BR5"/>
    <mergeCell ref="BO3:BO5"/>
    <mergeCell ref="BQ3:BQ5"/>
    <mergeCell ref="BN3:BN5"/>
    <mergeCell ref="BK3:BK5"/>
    <mergeCell ref="AL3:AL5"/>
    <mergeCell ref="AM3:AU4"/>
    <mergeCell ref="AV3:AW4"/>
    <mergeCell ref="AX3:BA4"/>
    <mergeCell ref="BB3:BB5"/>
    <mergeCell ref="BC3:BD4"/>
    <mergeCell ref="BE3:BE5"/>
    <mergeCell ref="BF3:BF5"/>
    <mergeCell ref="BH3:BH5"/>
    <mergeCell ref="BI3:BI5"/>
    <mergeCell ref="BJ3:BJ5"/>
    <mergeCell ref="BG3:BG5"/>
    <mergeCell ref="AK3:AK5"/>
    <mergeCell ref="B3:B5"/>
    <mergeCell ref="E3:H4"/>
    <mergeCell ref="I3:M4"/>
    <mergeCell ref="N3:O4"/>
    <mergeCell ref="P3:T4"/>
    <mergeCell ref="C3:D4"/>
    <mergeCell ref="V3:AA4"/>
    <mergeCell ref="AB3:AC4"/>
    <mergeCell ref="AD3:AI4"/>
    <mergeCell ref="AJ3:AJ5"/>
    <mergeCell ref="U3:U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EACCF-F781-4920-8A9E-7CD561950D76}">
  <dimension ref="B3:BV8"/>
  <sheetViews>
    <sheetView rightToLeft="1" topLeftCell="BA1" workbookViewId="0">
      <selection activeCell="BB5" sqref="BB5"/>
    </sheetView>
  </sheetViews>
  <sheetFormatPr defaultRowHeight="15" x14ac:dyDescent="0.25"/>
  <cols>
    <col min="3" max="3" width="11.7109375" customWidth="1"/>
    <col min="28" max="28" width="11.7109375" customWidth="1"/>
  </cols>
  <sheetData>
    <row r="3" spans="2:74" ht="15" customHeight="1" x14ac:dyDescent="0.25">
      <c r="B3" s="46" t="s">
        <v>1</v>
      </c>
      <c r="C3" s="48"/>
      <c r="D3" s="40" t="s">
        <v>2</v>
      </c>
      <c r="E3" s="41"/>
      <c r="F3" s="41"/>
      <c r="G3" s="42"/>
      <c r="H3" s="46" t="s">
        <v>3</v>
      </c>
      <c r="I3" s="47"/>
      <c r="J3" s="47"/>
      <c r="K3" s="47"/>
      <c r="L3" s="48"/>
      <c r="M3" s="46" t="s">
        <v>4</v>
      </c>
      <c r="N3" s="48"/>
      <c r="O3" s="40" t="s">
        <v>5</v>
      </c>
      <c r="P3" s="41"/>
      <c r="Q3" s="41"/>
      <c r="R3" s="41"/>
      <c r="S3" s="41"/>
      <c r="T3" s="53" t="s">
        <v>6</v>
      </c>
      <c r="U3" s="40" t="s">
        <v>7</v>
      </c>
      <c r="V3" s="41"/>
      <c r="W3" s="41"/>
      <c r="X3" s="41"/>
      <c r="Y3" s="41"/>
      <c r="Z3" s="42"/>
      <c r="AA3" s="46" t="s">
        <v>8</v>
      </c>
      <c r="AB3" s="48"/>
      <c r="AC3" s="40" t="s">
        <v>9</v>
      </c>
      <c r="AD3" s="41"/>
      <c r="AE3" s="41"/>
      <c r="AF3" s="41"/>
      <c r="AG3" s="41"/>
      <c r="AH3" s="42"/>
      <c r="AL3" s="46" t="s">
        <v>13</v>
      </c>
      <c r="AM3" s="47"/>
      <c r="AN3" s="47"/>
      <c r="AO3" s="47"/>
      <c r="AP3" s="47"/>
      <c r="AQ3" s="47"/>
      <c r="AR3" s="47"/>
      <c r="AS3" s="47"/>
      <c r="AT3" s="48"/>
      <c r="AU3" s="46" t="s">
        <v>14</v>
      </c>
      <c r="AV3" s="48"/>
      <c r="AW3" s="46" t="s">
        <v>15</v>
      </c>
      <c r="AX3" s="47"/>
      <c r="AY3" s="47"/>
      <c r="AZ3" s="48"/>
      <c r="BA3" s="35" t="s">
        <v>16</v>
      </c>
      <c r="BB3" s="52" t="s">
        <v>17</v>
      </c>
      <c r="BC3" s="57"/>
      <c r="BD3" s="53"/>
      <c r="BS3" s="41"/>
      <c r="BT3" s="41"/>
      <c r="BU3" s="41"/>
      <c r="BV3" s="42"/>
    </row>
    <row r="4" spans="2:74" ht="15" customHeight="1" x14ac:dyDescent="0.25">
      <c r="B4" s="52"/>
      <c r="C4" s="53"/>
      <c r="D4" s="43"/>
      <c r="E4" s="44"/>
      <c r="F4" s="44"/>
      <c r="G4" s="45"/>
      <c r="H4" s="49"/>
      <c r="I4" s="50"/>
      <c r="J4" s="50"/>
      <c r="K4" s="50"/>
      <c r="L4" s="51"/>
      <c r="M4" s="49"/>
      <c r="N4" s="51"/>
      <c r="O4" s="43"/>
      <c r="P4" s="44"/>
      <c r="Q4" s="44"/>
      <c r="R4" s="44"/>
      <c r="S4" s="44"/>
      <c r="T4" s="53"/>
      <c r="U4" s="43"/>
      <c r="V4" s="44"/>
      <c r="W4" s="44"/>
      <c r="X4" s="44"/>
      <c r="Y4" s="44"/>
      <c r="Z4" s="45"/>
      <c r="AA4" s="49"/>
      <c r="AB4" s="51"/>
      <c r="AC4" s="43"/>
      <c r="AD4" s="44"/>
      <c r="AE4" s="44"/>
      <c r="AF4" s="44"/>
      <c r="AG4" s="44"/>
      <c r="AH4" s="45"/>
      <c r="AI4" s="30"/>
      <c r="AJ4" s="30"/>
      <c r="AK4" s="30"/>
      <c r="AL4" s="49"/>
      <c r="AM4" s="50"/>
      <c r="AN4" s="50"/>
      <c r="AO4" s="50"/>
      <c r="AP4" s="50"/>
      <c r="AQ4" s="50"/>
      <c r="AR4" s="50"/>
      <c r="AS4" s="50"/>
      <c r="AT4" s="51"/>
      <c r="AU4" s="49"/>
      <c r="AV4" s="51"/>
      <c r="AW4" s="49"/>
      <c r="AX4" s="50"/>
      <c r="AY4" s="50"/>
      <c r="AZ4" s="51"/>
      <c r="BA4" s="35"/>
      <c r="BB4" s="49"/>
      <c r="BC4" s="50"/>
      <c r="BD4" s="51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44"/>
      <c r="BT4" s="44"/>
      <c r="BU4" s="44"/>
      <c r="BV4" s="45"/>
    </row>
    <row r="5" spans="2:74" ht="156" x14ac:dyDescent="0.25">
      <c r="B5" s="25" t="s">
        <v>106</v>
      </c>
      <c r="C5" s="19" t="s">
        <v>107</v>
      </c>
      <c r="D5" s="20" t="s">
        <v>29</v>
      </c>
      <c r="E5" s="20" t="s">
        <v>48</v>
      </c>
      <c r="F5" s="20" t="s">
        <v>30</v>
      </c>
      <c r="G5" s="20" t="s">
        <v>31</v>
      </c>
      <c r="H5" s="20" t="s">
        <v>32</v>
      </c>
      <c r="I5" s="20" t="s">
        <v>118</v>
      </c>
      <c r="J5" s="20" t="s">
        <v>122</v>
      </c>
      <c r="K5" s="20" t="s">
        <v>33</v>
      </c>
      <c r="L5" s="20" t="s">
        <v>34</v>
      </c>
      <c r="M5" s="20" t="s">
        <v>35</v>
      </c>
      <c r="N5" s="20" t="s">
        <v>36</v>
      </c>
      <c r="O5" s="22" t="s">
        <v>37</v>
      </c>
      <c r="P5" s="22" t="s">
        <v>38</v>
      </c>
      <c r="Q5" s="22" t="s">
        <v>39</v>
      </c>
      <c r="R5" s="22" t="s">
        <v>40</v>
      </c>
      <c r="S5" s="21" t="s">
        <v>41</v>
      </c>
      <c r="T5" s="51"/>
      <c r="U5" s="26" t="s">
        <v>42</v>
      </c>
      <c r="V5" s="26" t="s">
        <v>43</v>
      </c>
      <c r="W5" s="19" t="s">
        <v>120</v>
      </c>
      <c r="X5" s="26" t="s">
        <v>113</v>
      </c>
      <c r="Y5" s="26" t="s">
        <v>44</v>
      </c>
      <c r="Z5" s="26" t="s">
        <v>45</v>
      </c>
      <c r="AA5" s="20" t="s">
        <v>103</v>
      </c>
      <c r="AB5" s="20" t="s">
        <v>46</v>
      </c>
      <c r="AC5" s="19" t="s">
        <v>47</v>
      </c>
      <c r="AD5" s="19" t="s">
        <v>119</v>
      </c>
      <c r="AE5" s="19" t="s">
        <v>115</v>
      </c>
      <c r="AF5" s="19" t="s">
        <v>49</v>
      </c>
      <c r="AG5" s="19" t="s">
        <v>50</v>
      </c>
      <c r="AH5" s="19" t="s">
        <v>51</v>
      </c>
      <c r="AI5" s="25" t="s">
        <v>10</v>
      </c>
      <c r="AJ5" s="25" t="s">
        <v>11</v>
      </c>
      <c r="AK5" s="25" t="s">
        <v>12</v>
      </c>
      <c r="AL5" s="19" t="s">
        <v>52</v>
      </c>
      <c r="AM5" s="19" t="s">
        <v>53</v>
      </c>
      <c r="AN5" s="19" t="s">
        <v>54</v>
      </c>
      <c r="AO5" s="19" t="s">
        <v>117</v>
      </c>
      <c r="AP5" s="19" t="s">
        <v>116</v>
      </c>
      <c r="AQ5" s="19" t="s">
        <v>104</v>
      </c>
      <c r="AR5" s="19" t="s">
        <v>114</v>
      </c>
      <c r="AS5" s="19" t="s">
        <v>55</v>
      </c>
      <c r="AT5" s="19" t="s">
        <v>56</v>
      </c>
      <c r="AU5" s="19" t="s">
        <v>57</v>
      </c>
      <c r="AV5" s="19" t="s">
        <v>58</v>
      </c>
      <c r="AW5" s="19" t="s">
        <v>59</v>
      </c>
      <c r="AX5" s="19" t="s">
        <v>60</v>
      </c>
      <c r="AY5" s="19" t="s">
        <v>61</v>
      </c>
      <c r="AZ5" s="19" t="s">
        <v>62</v>
      </c>
      <c r="BA5" s="36"/>
      <c r="BB5" s="19"/>
      <c r="BC5" s="19" t="s">
        <v>108</v>
      </c>
      <c r="BD5" s="19" t="s">
        <v>109</v>
      </c>
      <c r="BE5" s="25" t="s">
        <v>18</v>
      </c>
      <c r="BF5" s="25" t="s">
        <v>19</v>
      </c>
      <c r="BG5" s="25" t="s">
        <v>112</v>
      </c>
      <c r="BH5" s="25" t="s">
        <v>20</v>
      </c>
      <c r="BI5" s="25" t="s">
        <v>21</v>
      </c>
      <c r="BJ5" s="25" t="s">
        <v>22</v>
      </c>
      <c r="BK5" s="25" t="s">
        <v>23</v>
      </c>
      <c r="BL5" s="25" t="s">
        <v>24</v>
      </c>
      <c r="BM5" s="25" t="s">
        <v>25</v>
      </c>
      <c r="BN5" s="25" t="s">
        <v>121</v>
      </c>
      <c r="BO5" s="25" t="s">
        <v>105</v>
      </c>
      <c r="BP5" s="25" t="s">
        <v>26</v>
      </c>
      <c r="BQ5" s="25" t="s">
        <v>111</v>
      </c>
      <c r="BR5" s="25" t="s">
        <v>102</v>
      </c>
      <c r="BS5" s="19" t="s">
        <v>110</v>
      </c>
      <c r="BT5" s="19" t="s">
        <v>64</v>
      </c>
      <c r="BU5" s="19" t="s">
        <v>66</v>
      </c>
      <c r="BV5" s="19" t="s">
        <v>67</v>
      </c>
    </row>
    <row r="6" spans="2:74" ht="22.5" x14ac:dyDescent="0.25">
      <c r="B6" s="27">
        <v>163</v>
      </c>
      <c r="C6" s="27">
        <v>31</v>
      </c>
      <c r="D6" s="27">
        <v>1025</v>
      </c>
      <c r="E6" s="27">
        <v>1</v>
      </c>
      <c r="F6" s="27">
        <v>65</v>
      </c>
      <c r="G6" s="27">
        <v>3</v>
      </c>
      <c r="H6" s="27">
        <v>5</v>
      </c>
      <c r="I6" s="27">
        <v>1</v>
      </c>
      <c r="J6" s="27">
        <v>9</v>
      </c>
      <c r="K6" s="27">
        <v>39</v>
      </c>
      <c r="L6" s="27">
        <v>29</v>
      </c>
      <c r="M6" s="27">
        <v>27</v>
      </c>
      <c r="N6" s="27">
        <v>22</v>
      </c>
      <c r="O6" s="27">
        <v>56</v>
      </c>
      <c r="P6" s="27">
        <v>17</v>
      </c>
      <c r="Q6" s="27">
        <v>51</v>
      </c>
      <c r="R6" s="27">
        <v>6</v>
      </c>
      <c r="S6" s="27">
        <v>30</v>
      </c>
      <c r="T6" s="27">
        <v>69</v>
      </c>
      <c r="U6" s="27">
        <v>29</v>
      </c>
      <c r="V6" s="27">
        <v>5</v>
      </c>
      <c r="W6" s="27">
        <v>3</v>
      </c>
      <c r="X6" s="27">
        <v>1</v>
      </c>
      <c r="Y6" s="27">
        <v>7</v>
      </c>
      <c r="Z6" s="27">
        <v>16</v>
      </c>
      <c r="AA6" s="27">
        <v>14</v>
      </c>
      <c r="AB6" s="27">
        <v>1</v>
      </c>
      <c r="AC6" s="27">
        <v>2</v>
      </c>
      <c r="AD6" s="27">
        <v>1</v>
      </c>
      <c r="AE6" s="27">
        <v>1</v>
      </c>
      <c r="AF6" s="27">
        <v>9</v>
      </c>
      <c r="AG6" s="27">
        <v>2</v>
      </c>
      <c r="AH6" s="27">
        <v>8</v>
      </c>
      <c r="AI6" s="27">
        <v>142</v>
      </c>
      <c r="AJ6" s="27">
        <v>23</v>
      </c>
      <c r="AK6" s="27">
        <v>27</v>
      </c>
      <c r="AL6" s="27">
        <v>1</v>
      </c>
      <c r="AM6" s="27">
        <v>6</v>
      </c>
      <c r="AN6" s="27">
        <v>4</v>
      </c>
      <c r="AO6" s="27">
        <v>3</v>
      </c>
      <c r="AP6" s="27">
        <v>1</v>
      </c>
      <c r="AQ6" s="27">
        <v>11</v>
      </c>
      <c r="AR6" s="27">
        <v>3</v>
      </c>
      <c r="AS6" s="27">
        <v>25</v>
      </c>
      <c r="AT6" s="27">
        <v>17</v>
      </c>
      <c r="AU6" s="27">
        <v>9</v>
      </c>
      <c r="AV6" s="27">
        <v>11</v>
      </c>
      <c r="AW6" s="27">
        <v>11</v>
      </c>
      <c r="AX6" s="27">
        <v>6</v>
      </c>
      <c r="AY6" s="27">
        <v>9</v>
      </c>
      <c r="AZ6" s="27">
        <v>1</v>
      </c>
      <c r="BA6" s="27">
        <v>19</v>
      </c>
      <c r="BB6" s="27"/>
      <c r="BC6" s="27">
        <v>10</v>
      </c>
      <c r="BD6" s="27">
        <v>7</v>
      </c>
      <c r="BE6" s="27">
        <v>2</v>
      </c>
      <c r="BF6" s="27">
        <v>14</v>
      </c>
      <c r="BG6" s="27">
        <v>1</v>
      </c>
      <c r="BH6" s="27">
        <v>11</v>
      </c>
      <c r="BI6" s="27">
        <v>6</v>
      </c>
      <c r="BJ6" s="27">
        <v>16</v>
      </c>
      <c r="BK6" s="27">
        <v>4</v>
      </c>
      <c r="BL6" s="27">
        <v>4</v>
      </c>
      <c r="BM6" s="27">
        <v>3</v>
      </c>
      <c r="BN6" s="27">
        <v>1</v>
      </c>
      <c r="BO6" s="27">
        <v>7</v>
      </c>
      <c r="BP6" s="27">
        <v>16</v>
      </c>
      <c r="BQ6" s="27">
        <v>5</v>
      </c>
      <c r="BR6" s="27">
        <v>572</v>
      </c>
      <c r="BS6" s="27">
        <v>1</v>
      </c>
      <c r="BT6" s="27">
        <v>3</v>
      </c>
      <c r="BU6" s="27">
        <v>72</v>
      </c>
      <c r="BV6" s="27">
        <v>86</v>
      </c>
    </row>
    <row r="7" spans="2:74" ht="117" x14ac:dyDescent="0.25">
      <c r="B7" s="58" t="s">
        <v>1</v>
      </c>
      <c r="C7" s="60"/>
      <c r="D7" s="58" t="s">
        <v>2</v>
      </c>
      <c r="E7" s="59"/>
      <c r="F7" s="59"/>
      <c r="G7" s="60"/>
      <c r="H7" s="58" t="s">
        <v>3</v>
      </c>
      <c r="I7" s="59"/>
      <c r="J7" s="59"/>
      <c r="K7" s="59"/>
      <c r="L7" s="60"/>
      <c r="M7" s="58" t="s">
        <v>4</v>
      </c>
      <c r="N7" s="60"/>
      <c r="O7" s="58" t="s">
        <v>5</v>
      </c>
      <c r="P7" s="59"/>
      <c r="Q7" s="59"/>
      <c r="R7" s="59"/>
      <c r="S7" s="60"/>
      <c r="T7" s="29" t="s">
        <v>6</v>
      </c>
      <c r="U7" s="58" t="s">
        <v>7</v>
      </c>
      <c r="V7" s="59"/>
      <c r="W7" s="59"/>
      <c r="X7" s="59"/>
      <c r="Y7" s="59"/>
      <c r="Z7" s="60"/>
      <c r="AA7" s="58" t="s">
        <v>8</v>
      </c>
      <c r="AB7" s="60"/>
      <c r="AC7" s="58" t="s">
        <v>9</v>
      </c>
      <c r="AD7" s="59"/>
      <c r="AE7" s="59"/>
      <c r="AF7" s="59"/>
      <c r="AG7" s="59"/>
      <c r="AH7" s="60"/>
      <c r="AI7" s="25" t="s">
        <v>10</v>
      </c>
      <c r="AJ7" s="25" t="s">
        <v>11</v>
      </c>
      <c r="AK7" s="25" t="s">
        <v>12</v>
      </c>
      <c r="AL7" s="58" t="s">
        <v>13</v>
      </c>
      <c r="AM7" s="59"/>
      <c r="AN7" s="59"/>
      <c r="AO7" s="59"/>
      <c r="AP7" s="59"/>
      <c r="AQ7" s="59"/>
      <c r="AR7" s="59"/>
      <c r="AS7" s="59"/>
      <c r="AT7" s="60"/>
      <c r="AU7" s="58" t="s">
        <v>14</v>
      </c>
      <c r="AV7" s="60"/>
      <c r="AW7" s="58" t="s">
        <v>15</v>
      </c>
      <c r="AX7" s="59"/>
      <c r="AY7" s="59"/>
      <c r="AZ7" s="60"/>
      <c r="BA7" s="25" t="s">
        <v>16</v>
      </c>
      <c r="BB7" s="31" t="s">
        <v>17</v>
      </c>
      <c r="BC7" s="32"/>
      <c r="BD7" s="33"/>
      <c r="BE7" s="25" t="s">
        <v>18</v>
      </c>
      <c r="BF7" s="25" t="s">
        <v>19</v>
      </c>
      <c r="BG7" s="25" t="s">
        <v>112</v>
      </c>
      <c r="BH7" s="25" t="s">
        <v>20</v>
      </c>
      <c r="BI7" s="25" t="s">
        <v>21</v>
      </c>
      <c r="BJ7" s="25" t="s">
        <v>22</v>
      </c>
      <c r="BK7" s="25" t="s">
        <v>23</v>
      </c>
      <c r="BL7" s="25" t="s">
        <v>24</v>
      </c>
      <c r="BM7" s="25" t="s">
        <v>25</v>
      </c>
      <c r="BN7" s="25" t="s">
        <v>121</v>
      </c>
      <c r="BO7" s="25" t="s">
        <v>105</v>
      </c>
      <c r="BP7" s="25" t="s">
        <v>26</v>
      </c>
      <c r="BQ7" s="25" t="s">
        <v>111</v>
      </c>
      <c r="BR7" s="25" t="s">
        <v>102</v>
      </c>
      <c r="BS7" s="28" t="s">
        <v>110</v>
      </c>
      <c r="BT7" s="28" t="s">
        <v>64</v>
      </c>
      <c r="BU7" s="28" t="s">
        <v>66</v>
      </c>
      <c r="BV7" s="28" t="s">
        <v>67</v>
      </c>
    </row>
    <row r="8" spans="2:74" ht="22.5" x14ac:dyDescent="0.25">
      <c r="B8" s="58">
        <f>163+31</f>
        <v>194</v>
      </c>
      <c r="C8" s="60"/>
      <c r="D8" s="58">
        <f>1025+1+65+3</f>
        <v>1094</v>
      </c>
      <c r="E8" s="59"/>
      <c r="F8" s="59"/>
      <c r="G8" s="60"/>
      <c r="H8" s="58">
        <f>29+39+9+1+5</f>
        <v>83</v>
      </c>
      <c r="I8" s="59"/>
      <c r="J8" s="59"/>
      <c r="K8" s="59"/>
      <c r="L8" s="60"/>
      <c r="M8" s="58">
        <f>27+22</f>
        <v>49</v>
      </c>
      <c r="N8" s="60"/>
      <c r="O8" s="58">
        <f>30+6+51+17+56</f>
        <v>160</v>
      </c>
      <c r="P8" s="59"/>
      <c r="Q8" s="59"/>
      <c r="R8" s="59"/>
      <c r="S8" s="60"/>
      <c r="T8" s="27">
        <v>69</v>
      </c>
      <c r="U8" s="58">
        <f>29+5+3+1+7+16</f>
        <v>61</v>
      </c>
      <c r="V8" s="59"/>
      <c r="W8" s="59"/>
      <c r="X8" s="59"/>
      <c r="Y8" s="59"/>
      <c r="Z8" s="60"/>
      <c r="AA8" s="58">
        <v>15</v>
      </c>
      <c r="AB8" s="60"/>
      <c r="AC8" s="58">
        <f>8+2+9+1+1+2</f>
        <v>23</v>
      </c>
      <c r="AD8" s="59"/>
      <c r="AE8" s="59"/>
      <c r="AF8" s="59"/>
      <c r="AG8" s="59"/>
      <c r="AH8" s="60"/>
      <c r="AI8" s="27">
        <v>142</v>
      </c>
      <c r="AJ8" s="27">
        <v>23</v>
      </c>
      <c r="AK8" s="27">
        <v>27</v>
      </c>
      <c r="AL8" s="58">
        <f>AT6+AS6+AR6+AQ6+AP6+AO6+AN6+AM6+AL6</f>
        <v>71</v>
      </c>
      <c r="AM8" s="59"/>
      <c r="AN8" s="59"/>
      <c r="AO8" s="59"/>
      <c r="AP8" s="59"/>
      <c r="AQ8" s="59"/>
      <c r="AR8" s="59"/>
      <c r="AS8" s="59"/>
      <c r="AT8" s="60"/>
      <c r="AU8" s="58">
        <f>AV6+AU6</f>
        <v>20</v>
      </c>
      <c r="AV8" s="60"/>
      <c r="AW8" s="58">
        <f>AZ6+AY6+AX6+AW6</f>
        <v>27</v>
      </c>
      <c r="AX8" s="59"/>
      <c r="AY8" s="59"/>
      <c r="AZ8" s="60"/>
      <c r="BA8" s="27">
        <v>19</v>
      </c>
      <c r="BB8" s="58">
        <v>17</v>
      </c>
      <c r="BC8" s="58"/>
      <c r="BD8" s="60"/>
      <c r="BE8" s="27">
        <v>2</v>
      </c>
      <c r="BF8" s="27">
        <v>14</v>
      </c>
      <c r="BG8" s="27">
        <v>1</v>
      </c>
      <c r="BH8" s="27">
        <v>11</v>
      </c>
      <c r="BI8" s="27">
        <v>6</v>
      </c>
      <c r="BJ8" s="27">
        <v>16</v>
      </c>
      <c r="BK8" s="27">
        <v>4</v>
      </c>
      <c r="BL8" s="27">
        <v>4</v>
      </c>
      <c r="BM8" s="27">
        <v>3</v>
      </c>
      <c r="BN8" s="27">
        <v>1</v>
      </c>
      <c r="BO8" s="27">
        <v>7</v>
      </c>
      <c r="BP8" s="27">
        <v>16</v>
      </c>
      <c r="BQ8" s="27">
        <v>5</v>
      </c>
      <c r="BR8" s="27">
        <v>573</v>
      </c>
      <c r="BS8" s="27">
        <v>1</v>
      </c>
      <c r="BT8" s="27">
        <v>3</v>
      </c>
      <c r="BU8" s="27">
        <v>72</v>
      </c>
      <c r="BV8" s="27">
        <v>86</v>
      </c>
    </row>
  </sheetData>
  <mergeCells count="38">
    <mergeCell ref="BB8:BD8"/>
    <mergeCell ref="U7:Z7"/>
    <mergeCell ref="AU7:AV7"/>
    <mergeCell ref="AW7:AZ7"/>
    <mergeCell ref="B8:C8"/>
    <mergeCell ref="D8:G8"/>
    <mergeCell ref="H8:L8"/>
    <mergeCell ref="M8:N8"/>
    <mergeCell ref="O8:S8"/>
    <mergeCell ref="U8:Z8"/>
    <mergeCell ref="AA8:AB8"/>
    <mergeCell ref="AC8:AH8"/>
    <mergeCell ref="AL8:AT8"/>
    <mergeCell ref="AU8:AV8"/>
    <mergeCell ref="AW8:AZ8"/>
    <mergeCell ref="AA7:AB7"/>
    <mergeCell ref="AC7:AH7"/>
    <mergeCell ref="AL7:AT7"/>
    <mergeCell ref="B7:C7"/>
    <mergeCell ref="D7:G7"/>
    <mergeCell ref="H7:L7"/>
    <mergeCell ref="M7:N7"/>
    <mergeCell ref="O7:S7"/>
    <mergeCell ref="BB3:BD4"/>
    <mergeCell ref="BS3:BV4"/>
    <mergeCell ref="U3:Z4"/>
    <mergeCell ref="AA3:AB4"/>
    <mergeCell ref="AC3:AH4"/>
    <mergeCell ref="AL3:AT4"/>
    <mergeCell ref="AU3:AV4"/>
    <mergeCell ref="T3:T5"/>
    <mergeCell ref="BA3:BA5"/>
    <mergeCell ref="B3:C4"/>
    <mergeCell ref="D3:G4"/>
    <mergeCell ref="H3:L4"/>
    <mergeCell ref="M3:N4"/>
    <mergeCell ref="O3:S4"/>
    <mergeCell ref="AW3:AZ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Majid Rezaei</dc:creator>
  <cp:lastModifiedBy>Majid Rezaei</cp:lastModifiedBy>
  <dcterms:created xsi:type="dcterms:W3CDTF">2025-08-27T04:43:05Z</dcterms:created>
  <dcterms:modified xsi:type="dcterms:W3CDTF">2025-10-15T07:03:44Z</dcterms:modified>
</cp:coreProperties>
</file>